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ell\Desktop\JESSENIA L\Drive\TSYT-GADMCLN\ENVIADOS LOTAIP\JUNIO\TALENTO HUMANO\"/>
    </mc:Choice>
  </mc:AlternateContent>
  <xr:revisionPtr revIDLastSave="0" documentId="13_ncr:1_{19F5ABC0-DD28-46FD-8C8C-B2F8654C36E0}" xr6:coauthVersionLast="46" xr6:coauthVersionMax="47" xr10:uidLastSave="{00000000-0000-0000-0000-000000000000}"/>
  <bookViews>
    <workbookView xWindow="-120" yWindow="-120" windowWidth="20730" windowHeight="1116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Print_Area" localSheetId="0">'Conjunto de datos'!$A$1:$L$108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F12" i="2" l="1"/>
  <c r="H12" i="2" l="1"/>
  <c r="G12" i="2"/>
  <c r="I41" i="2" l="1"/>
  <c r="F41" i="2"/>
  <c r="G41" i="2" s="1"/>
  <c r="H41" i="2" l="1"/>
  <c r="L41" i="2" s="1"/>
  <c r="I49" i="2"/>
  <c r="H58" i="2"/>
  <c r="I80" i="2" l="1"/>
  <c r="H80" i="2"/>
  <c r="G80" i="2"/>
  <c r="L80" i="2" l="1"/>
  <c r="F49" i="2"/>
  <c r="H49" i="2" s="1"/>
  <c r="H59" i="2" l="1"/>
  <c r="I59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2" i="2"/>
  <c r="I43" i="2"/>
  <c r="I44" i="2"/>
  <c r="I45" i="2"/>
  <c r="I46" i="2"/>
  <c r="I47" i="2"/>
  <c r="I48" i="2"/>
  <c r="L49" i="2"/>
  <c r="I50" i="2"/>
  <c r="I51" i="2"/>
  <c r="I52" i="2"/>
  <c r="I53" i="2"/>
  <c r="I54" i="2"/>
  <c r="I55" i="2"/>
  <c r="I56" i="2"/>
  <c r="I57" i="2"/>
  <c r="I58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3" i="2"/>
  <c r="I4" i="2"/>
  <c r="I5" i="2"/>
  <c r="I6" i="2"/>
  <c r="I7" i="2"/>
  <c r="I8" i="2"/>
  <c r="I9" i="2"/>
  <c r="I10" i="2"/>
  <c r="I11" i="2"/>
  <c r="I12" i="2"/>
  <c r="I2" i="2"/>
  <c r="H3" i="2"/>
  <c r="H4" i="2"/>
  <c r="H5" i="2"/>
  <c r="H6" i="2"/>
  <c r="H7" i="2"/>
  <c r="H8" i="2"/>
  <c r="H9" i="2"/>
  <c r="H10" i="2"/>
  <c r="H11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2" i="2"/>
  <c r="H43" i="2"/>
  <c r="H44" i="2"/>
  <c r="H45" i="2"/>
  <c r="H46" i="2"/>
  <c r="H47" i="2"/>
  <c r="H48" i="2"/>
  <c r="H50" i="2"/>
  <c r="H51" i="2"/>
  <c r="H52" i="2"/>
  <c r="H53" i="2"/>
  <c r="H54" i="2"/>
  <c r="H55" i="2"/>
  <c r="H56" i="2"/>
  <c r="H57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2" i="2"/>
  <c r="G5" i="2"/>
  <c r="G3" i="2"/>
  <c r="G4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2" i="2"/>
  <c r="L65" i="2" l="1"/>
  <c r="L61" i="2"/>
  <c r="L48" i="2"/>
  <c r="L44" i="2"/>
  <c r="L36" i="2"/>
  <c r="L28" i="2"/>
  <c r="L24" i="2"/>
  <c r="L16" i="2"/>
  <c r="L105" i="2"/>
  <c r="L101" i="2"/>
  <c r="L97" i="2"/>
  <c r="L93" i="2"/>
  <c r="L89" i="2"/>
  <c r="L85" i="2"/>
  <c r="L76" i="2"/>
  <c r="L10" i="2"/>
  <c r="L72" i="2"/>
  <c r="L64" i="2"/>
  <c r="L60" i="2"/>
  <c r="L9" i="2"/>
  <c r="L12" i="2"/>
  <c r="L8" i="2"/>
  <c r="L2" i="2"/>
  <c r="L52" i="2"/>
  <c r="L11" i="2"/>
  <c r="L57" i="2"/>
  <c r="L53" i="2"/>
  <c r="L45" i="2"/>
  <c r="L40" i="2"/>
  <c r="L37" i="2"/>
  <c r="L33" i="2"/>
  <c r="L29" i="2"/>
  <c r="L25" i="2"/>
  <c r="L21" i="2"/>
  <c r="L17" i="2"/>
  <c r="L13" i="2"/>
  <c r="L59" i="2"/>
  <c r="L58" i="2"/>
  <c r="L54" i="2"/>
  <c r="L46" i="2"/>
  <c r="L42" i="2"/>
  <c r="L38" i="2"/>
  <c r="L34" i="2"/>
  <c r="L30" i="2"/>
  <c r="L26" i="2"/>
  <c r="L22" i="2"/>
  <c r="L18" i="2"/>
  <c r="L3" i="2"/>
  <c r="L6" i="2"/>
  <c r="L5" i="2"/>
  <c r="L69" i="2"/>
  <c r="L55" i="2"/>
  <c r="L51" i="2"/>
  <c r="L47" i="2"/>
  <c r="L43" i="2"/>
  <c r="L39" i="2"/>
  <c r="L31" i="2"/>
  <c r="L27" i="2"/>
  <c r="L23" i="2"/>
  <c r="L19" i="2"/>
  <c r="L15" i="2"/>
  <c r="L4" i="2"/>
  <c r="L81" i="2"/>
  <c r="L108" i="2"/>
  <c r="L104" i="2"/>
  <c r="L100" i="2"/>
  <c r="L96" i="2"/>
  <c r="L92" i="2"/>
  <c r="L88" i="2"/>
  <c r="L84" i="2"/>
  <c r="L79" i="2"/>
  <c r="L75" i="2"/>
  <c r="L71" i="2"/>
  <c r="L67" i="2"/>
  <c r="L63" i="2"/>
  <c r="L107" i="2"/>
  <c r="L103" i="2"/>
  <c r="L99" i="2"/>
  <c r="L95" i="2"/>
  <c r="L91" i="2"/>
  <c r="L87" i="2"/>
  <c r="L83" i="2"/>
  <c r="L78" i="2"/>
  <c r="L74" i="2"/>
  <c r="L106" i="2"/>
  <c r="L102" i="2"/>
  <c r="L94" i="2"/>
  <c r="L90" i="2"/>
  <c r="L86" i="2"/>
  <c r="L82" i="2"/>
  <c r="L77" i="2"/>
  <c r="L70" i="2"/>
  <c r="L66" i="2"/>
  <c r="L7" i="2"/>
  <c r="L98" i="2"/>
  <c r="L73" i="2"/>
  <c r="L62" i="2"/>
  <c r="L50" i="2"/>
  <c r="L14" i="2"/>
  <c r="L35" i="2"/>
  <c r="L68" i="2"/>
  <c r="L56" i="2"/>
  <c r="L32" i="2"/>
  <c r="L20" i="2"/>
</calcChain>
</file>

<file path=xl/sharedStrings.xml><?xml version="1.0" encoding="utf-8"?>
<sst xmlns="http://schemas.openxmlformats.org/spreadsheetml/2006/main" count="482" uniqueCount="192">
  <si>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</si>
  <si>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</si>
  <si>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</si>
  <si>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</si>
  <si>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</si>
  <si>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</si>
  <si>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</si>
  <si>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</si>
  <si>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</si>
  <si>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</si>
  <si>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</si>
  <si>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</si>
  <si>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</si>
  <si>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</si>
  <si>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</si>
  <si>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</si>
  <si>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</si>
  <si>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</si>
  <si>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</si>
  <si>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</si>
  <si>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</si>
  <si>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</si>
  <si>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</si>
  <si>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</si>
  <si>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</si>
  <si>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</si>
  <si>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</si>
  <si>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</si>
  <si>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</si>
  <si>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</si>
  <si>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</si>
  <si>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</si>
  <si>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</si>
  <si>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</si>
  <si>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</si>
  <si>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</si>
  <si>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</si>
  <si>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</si>
  <si>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</si>
  <si>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</si>
  <si>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</si>
  <si>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</si>
  <si>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</si>
  <si>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</si>
  <si>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</si>
  <si>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</si>
  <si>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</si>
  <si>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</si>
  <si>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</si>
  <si>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</si>
  <si>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Angulo Ron Joyce Geoconda</t>
  </si>
  <si>
    <t>Arechua Silva Cristian Nixon</t>
  </si>
  <si>
    <t>Arechua Simon Ruby Jessenia</t>
  </si>
  <si>
    <t>Avilez Cruz Florencio</t>
  </si>
  <si>
    <t>Barreto García José Ramon Antonio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</si>
  <si>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</si>
  <si>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</si>
  <si>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</si>
  <si>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</si>
  <si>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</si>
  <si>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</si>
  <si>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</si>
  <si>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</si>
  <si>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Carrasco Sangache Cristian Rolando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</si>
  <si>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</si>
  <si>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</si>
  <si>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</si>
  <si>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</si>
  <si>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</si>
  <si>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</si>
  <si>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</si>
  <si>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Diaz Castro Laura Jazmín</t>
  </si>
  <si>
    <t>Domínguez Gaibor Geoconda Patricia</t>
  </si>
  <si>
    <t>Espín Bonilla Yadira Marlene</t>
  </si>
  <si>
    <t>Espín Segura Ángel Wilfrido</t>
  </si>
  <si>
    <t>Gaibor Moreta Henry Dubal</t>
  </si>
  <si>
    <t>Gaibor Naranjo Gimena Del Rocio</t>
  </si>
  <si>
    <t>García Castro Gladyz Marilyn</t>
  </si>
  <si>
    <t>García Padilla Edwin Daniel</t>
  </si>
  <si>
    <t>García Roldan Wilton Duberli</t>
  </si>
  <si>
    <t>García Viteri Mariela Julexi</t>
  </si>
  <si>
    <t>Gavilánez Naranjo Nadya Georgeliz</t>
  </si>
  <si>
    <t>Gil Contreras Flora Clemencia</t>
  </si>
  <si>
    <t>Guamán Ortega Petra Neptalí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</si>
  <si>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</si>
  <si>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</si>
  <si>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</si>
  <si>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</si>
  <si>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</si>
  <si>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</si>
  <si>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</si>
  <si>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Jiménez Villalba Narcisa Marianela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</si>
  <si>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</si>
  <si>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</si>
  <si>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</si>
  <si>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</si>
  <si>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</si>
  <si>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</si>
  <si>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</si>
  <si>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Martínez García Cristóbal Aníbal</t>
  </si>
  <si>
    <t>Mera Núñez Regulo Efraín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</si>
  <si>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</si>
  <si>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</si>
  <si>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</si>
  <si>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</si>
  <si>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</si>
  <si>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</si>
  <si>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</si>
  <si>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</si>
  <si>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</si>
  <si>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</si>
  <si>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</si>
  <si>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Onofre Valencia Enrique Efrén</t>
  </si>
  <si>
    <t>Paucar Chela Segundo Jorge</t>
  </si>
  <si>
    <t>Peralta Diaz Luis Alberto</t>
  </si>
  <si>
    <t>Peña Alucho Joffre Geovanny</t>
  </si>
  <si>
    <t>Peña Fuentes Denniz Miguel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</si>
  <si>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</si>
  <si>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</si>
  <si>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</si>
  <si>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</si>
  <si>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</si>
  <si>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</si>
  <si>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</si>
  <si>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</si>
  <si>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</si>
  <si>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</si>
  <si>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</si>
  <si>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</si>
  <si>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</si>
  <si>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</si>
  <si>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</si>
  <si>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</si>
  <si>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</si>
  <si>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Sisalema Galeas Bryan Iván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</si>
  <si>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</si>
  <si>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</si>
  <si>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</si>
  <si>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</si>
  <si>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</si>
  <si>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</si>
  <si>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Vela Trejo Luis Fernando</t>
  </si>
  <si>
    <t>Vera Contreras Jhesica Marjory</t>
  </si>
  <si>
    <t>Verdezoto Puma Wilfrido Jeovany</t>
  </si>
  <si>
    <t>Vergara Merelo Guillermo Valeriano</t>
  </si>
  <si>
    <t>Yépez López Jaiber David</t>
  </si>
  <si>
    <t>Gil Zumba Patricia Graciela</t>
  </si>
  <si>
    <t>Bayas Llumitaxi Marcia Yolanda</t>
  </si>
  <si>
    <t>Gobierno Autónomo Descentralizado Municipal del Cantón Las Naves</t>
  </si>
  <si>
    <t xml:space="preserve">Ramos Mora Julio Alexander </t>
  </si>
  <si>
    <t>SPA4</t>
  </si>
  <si>
    <t>SP3</t>
  </si>
  <si>
    <t>NE</t>
  </si>
  <si>
    <t>SP2</t>
  </si>
  <si>
    <t>SPS1</t>
  </si>
  <si>
    <t>SPA1</t>
  </si>
  <si>
    <t>SP4</t>
  </si>
  <si>
    <t>SPA3</t>
  </si>
  <si>
    <t>SP1</t>
  </si>
  <si>
    <t>N1</t>
  </si>
  <si>
    <t>N3</t>
  </si>
  <si>
    <t>N4</t>
  </si>
  <si>
    <t>N6</t>
  </si>
  <si>
    <t>N5</t>
  </si>
  <si>
    <t>N2</t>
  </si>
  <si>
    <t>ND2</t>
  </si>
  <si>
    <t>5.1.01.05-111</t>
  </si>
  <si>
    <t>7.1.01.06-321</t>
  </si>
  <si>
    <t>7.1.05.10-151</t>
  </si>
  <si>
    <t>5.1.05.10-123</t>
  </si>
  <si>
    <t>5.1.01.06-123</t>
  </si>
  <si>
    <t>5.1.01.05-123</t>
  </si>
  <si>
    <t>7.1.05.10-161</t>
  </si>
  <si>
    <t>7.1.05.10-164</t>
  </si>
  <si>
    <t>5.1.05.10-111</t>
  </si>
  <si>
    <t>6.1.05.10-361</t>
  </si>
  <si>
    <t>7.1.05.10-411</t>
  </si>
  <si>
    <t>5.1.05.12-121</t>
  </si>
  <si>
    <t>5.1.01.05-121</t>
  </si>
  <si>
    <t>5.1.05.10-122</t>
  </si>
  <si>
    <t>6.1.01.06-361</t>
  </si>
  <si>
    <t>7.1.01.05-321</t>
  </si>
  <si>
    <t>5.1.05-10-111</t>
  </si>
  <si>
    <t>7.1.01.06-361</t>
  </si>
  <si>
    <t>7.1.01-06-321</t>
  </si>
  <si>
    <t>5.1.01.05-122</t>
  </si>
  <si>
    <t>7.1.01.05-411</t>
  </si>
  <si>
    <t>5.1.01.06-111</t>
  </si>
  <si>
    <t>5.1.01.05-321</t>
  </si>
  <si>
    <t>5.1.01.05-411</t>
  </si>
  <si>
    <t>Gavilánes Revelo Jeniffer Alexandra</t>
  </si>
  <si>
    <t>Balarezo Calero Jesusita Rubí (18 DIAS JEFE DE RENTAS Y 12 DIAS DE CONTADOR ENC.)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</si>
</sst>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1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wrapText="1"/>
    </xf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4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8"/>
  <sheetViews>
    <sheetView tabSelected="1" view="pageBreakPreview" topLeftCell="E1" zoomScale="60" zoomScaleNormal="100" workbookViewId="0">
      <pane ySplit="1" topLeftCell="A10" activePane="bottomLeft" state="frozen"/>
      <selection pane="bottomLeft" activeCell="E12" sqref="E12"/>
    </sheetView>
  </sheetViews>
  <sheetFormatPr baseColWidth="10" defaultColWidth="14.42578125" defaultRowHeight="15" customHeight="1" x14ac:dyDescent="0.25"/>
  <cols>
    <col min="1" max="1" width="15" style="20" customWidth="1"/>
    <col min="2" max="2" width="35.7109375" style="20" customWidth="1"/>
    <col min="3" max="3" width="35.85546875" style="20" customWidth="1"/>
    <col min="4" max="4" width="32.140625" style="20" customWidth="1"/>
    <col min="5" max="5" width="27.7109375" style="20" customWidth="1"/>
    <col min="6" max="6" width="26.5703125" style="20" customWidth="1"/>
    <col min="7" max="7" width="22.85546875" style="20" customWidth="1"/>
    <col min="8" max="8" width="25.28515625" style="20" customWidth="1"/>
    <col min="9" max="9" width="23.28515625" style="20" customWidth="1"/>
    <col min="10" max="10" width="20.28515625" style="28" customWidth="1"/>
    <col min="11" max="11" width="21.42578125" style="28" customWidth="1"/>
    <col min="12" max="12" width="19.42578125" style="20" customWidth="1"/>
    <col min="13" max="24" width="10" style="20" customWidth="1"/>
    <col min="25" max="16384" width="14.42578125" style="20"/>
  </cols>
  <sheetData>
    <row r="1" spans="1:24" ht="72.75" customHeight="1" x14ac:dyDescent="0.25">
      <c r="A1" s="16" t="s">
        <v>7</v>
      </c>
      <c r="B1" s="16" t="s">
        <v>0</v>
      </c>
      <c r="C1" s="16" t="s">
        <v>9</v>
      </c>
      <c r="D1" s="16" t="s">
        <v>6</v>
      </c>
      <c r="E1" s="16" t="s">
        <v>12</v>
      </c>
      <c r="F1" s="16" t="s">
        <v>8</v>
      </c>
      <c r="G1" s="16" t="s">
        <v>14</v>
      </c>
      <c r="H1" s="17" t="s">
        <v>10</v>
      </c>
      <c r="I1" s="17" t="s">
        <v>11</v>
      </c>
      <c r="J1" s="18" t="s">
        <v>1</v>
      </c>
      <c r="K1" s="18" t="s">
        <v>2</v>
      </c>
      <c r="L1" s="17" t="s">
        <v>3</v>
      </c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5.75" x14ac:dyDescent="0.25">
      <c r="A2" s="21">
        <v>1</v>
      </c>
      <c r="B2" s="22" t="s">
        <v>44</v>
      </c>
      <c r="C2" s="23" t="s">
        <v>13</v>
      </c>
      <c r="D2" s="23" t="s">
        <v>166</v>
      </c>
      <c r="E2" s="23" t="s">
        <v>150</v>
      </c>
      <c r="F2" s="24">
        <v>695</v>
      </c>
      <c r="G2" s="23">
        <f>F2*12</f>
        <v>8340</v>
      </c>
      <c r="H2" s="24">
        <f>F2/12</f>
        <v>57.916666666666664</v>
      </c>
      <c r="I2" s="24">
        <f>460/12</f>
        <v>38.333333333333336</v>
      </c>
      <c r="J2" s="25">
        <v>0</v>
      </c>
      <c r="K2" s="25">
        <v>0</v>
      </c>
      <c r="L2" s="24">
        <f>H2+I2+J2+K2</f>
        <v>96.25</v>
      </c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5.75" x14ac:dyDescent="0.25">
      <c r="A3" s="21">
        <v>2</v>
      </c>
      <c r="B3" s="22" t="s">
        <v>45</v>
      </c>
      <c r="C3" s="23" t="s">
        <v>13</v>
      </c>
      <c r="D3" s="23" t="s">
        <v>166</v>
      </c>
      <c r="E3" s="23" t="s">
        <v>151</v>
      </c>
      <c r="F3" s="24">
        <v>950</v>
      </c>
      <c r="G3" s="23">
        <f t="shared" ref="G3:G62" si="0">F3*12</f>
        <v>11400</v>
      </c>
      <c r="H3" s="24">
        <f t="shared" ref="H3:H62" si="1">F3/12</f>
        <v>79.166666666666671</v>
      </c>
      <c r="I3" s="24">
        <f t="shared" ref="I3:I62" si="2">460/12</f>
        <v>38.333333333333336</v>
      </c>
      <c r="J3" s="25">
        <v>0</v>
      </c>
      <c r="K3" s="25">
        <v>0</v>
      </c>
      <c r="L3" s="24">
        <f t="shared" ref="L3:L62" si="3">H3+I3+J3+K3</f>
        <v>117.5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ht="15.75" x14ac:dyDescent="0.25">
      <c r="A4" s="21">
        <v>3</v>
      </c>
      <c r="B4" s="22" t="s">
        <v>46</v>
      </c>
      <c r="C4" s="23" t="s">
        <v>5</v>
      </c>
      <c r="D4" s="23" t="s">
        <v>167</v>
      </c>
      <c r="E4" s="23" t="s">
        <v>159</v>
      </c>
      <c r="F4" s="24">
        <v>561</v>
      </c>
      <c r="G4" s="23">
        <f t="shared" si="0"/>
        <v>6732</v>
      </c>
      <c r="H4" s="24">
        <f t="shared" si="1"/>
        <v>46.75</v>
      </c>
      <c r="I4" s="24">
        <f t="shared" si="2"/>
        <v>38.333333333333336</v>
      </c>
      <c r="J4" s="25">
        <v>0</v>
      </c>
      <c r="K4" s="25">
        <v>0</v>
      </c>
      <c r="L4" s="24">
        <f t="shared" si="3"/>
        <v>85.083333333333343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ht="15.75" x14ac:dyDescent="0.25">
      <c r="A5" s="21">
        <v>4</v>
      </c>
      <c r="B5" s="22" t="s">
        <v>47</v>
      </c>
      <c r="C5" s="23" t="s">
        <v>5</v>
      </c>
      <c r="D5" s="23" t="s">
        <v>184</v>
      </c>
      <c r="E5" s="23" t="s">
        <v>162</v>
      </c>
      <c r="F5" s="24">
        <v>773</v>
      </c>
      <c r="G5" s="23">
        <f>F5*12</f>
        <v>9276</v>
      </c>
      <c r="H5" s="24">
        <f t="shared" si="1"/>
        <v>64.416666666666671</v>
      </c>
      <c r="I5" s="24">
        <f t="shared" si="2"/>
        <v>38.333333333333336</v>
      </c>
      <c r="J5" s="25">
        <v>0</v>
      </c>
      <c r="K5" s="25">
        <v>0</v>
      </c>
      <c r="L5" s="24">
        <f t="shared" si="3"/>
        <v>102.75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ht="15.75" x14ac:dyDescent="0.25">
      <c r="A6" s="21">
        <v>5</v>
      </c>
      <c r="B6" s="22" t="s">
        <v>48</v>
      </c>
      <c r="C6" s="23" t="s">
        <v>13</v>
      </c>
      <c r="D6" s="23" t="s">
        <v>166</v>
      </c>
      <c r="E6" s="23" t="s">
        <v>152</v>
      </c>
      <c r="F6" s="24">
        <v>3000</v>
      </c>
      <c r="G6" s="23">
        <f t="shared" si="0"/>
        <v>36000</v>
      </c>
      <c r="H6" s="24">
        <f t="shared" si="1"/>
        <v>250</v>
      </c>
      <c r="I6" s="24">
        <f t="shared" si="2"/>
        <v>38.333333333333336</v>
      </c>
      <c r="J6" s="25">
        <v>0</v>
      </c>
      <c r="K6" s="25">
        <v>0</v>
      </c>
      <c r="L6" s="24">
        <f t="shared" si="3"/>
        <v>288.33333333333331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ht="15.75" x14ac:dyDescent="0.25">
      <c r="A7" s="21">
        <v>6</v>
      </c>
      <c r="B7" s="22" t="s">
        <v>49</v>
      </c>
      <c r="C7" s="23" t="s">
        <v>13</v>
      </c>
      <c r="D7" s="23" t="s">
        <v>166</v>
      </c>
      <c r="E7" s="23" t="s">
        <v>152</v>
      </c>
      <c r="F7" s="24">
        <v>1500</v>
      </c>
      <c r="G7" s="23">
        <f t="shared" si="0"/>
        <v>18000</v>
      </c>
      <c r="H7" s="24">
        <f t="shared" si="1"/>
        <v>125</v>
      </c>
      <c r="I7" s="24">
        <f t="shared" si="2"/>
        <v>38.333333333333336</v>
      </c>
      <c r="J7" s="25">
        <v>0</v>
      </c>
      <c r="K7" s="25">
        <v>0</v>
      </c>
      <c r="L7" s="24">
        <f t="shared" si="3"/>
        <v>163.33333333333334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ht="15.75" x14ac:dyDescent="0.25">
      <c r="A8" s="21">
        <v>7</v>
      </c>
      <c r="B8" s="22" t="s">
        <v>50</v>
      </c>
      <c r="C8" s="23" t="s">
        <v>13</v>
      </c>
      <c r="D8" s="23" t="s">
        <v>166</v>
      </c>
      <c r="E8" s="23" t="s">
        <v>155</v>
      </c>
      <c r="F8" s="24">
        <v>555</v>
      </c>
      <c r="G8" s="23">
        <f t="shared" si="0"/>
        <v>6660</v>
      </c>
      <c r="H8" s="24">
        <f t="shared" si="1"/>
        <v>46.25</v>
      </c>
      <c r="I8" s="24">
        <f t="shared" si="2"/>
        <v>38.333333333333336</v>
      </c>
      <c r="J8" s="25">
        <v>0</v>
      </c>
      <c r="K8" s="25">
        <v>0</v>
      </c>
      <c r="L8" s="24">
        <f t="shared" si="3"/>
        <v>84.583333333333343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15.75" x14ac:dyDescent="0.25">
      <c r="A9" s="21">
        <v>8</v>
      </c>
      <c r="B9" s="22" t="s">
        <v>51</v>
      </c>
      <c r="C9" s="23" t="s">
        <v>5</v>
      </c>
      <c r="D9" s="23" t="s">
        <v>167</v>
      </c>
      <c r="E9" s="23" t="s">
        <v>159</v>
      </c>
      <c r="F9" s="24">
        <v>561</v>
      </c>
      <c r="G9" s="23">
        <f t="shared" si="0"/>
        <v>6732</v>
      </c>
      <c r="H9" s="24">
        <f t="shared" si="1"/>
        <v>46.75</v>
      </c>
      <c r="I9" s="24">
        <f t="shared" si="2"/>
        <v>38.333333333333336</v>
      </c>
      <c r="J9" s="25">
        <v>0</v>
      </c>
      <c r="K9" s="25">
        <v>0</v>
      </c>
      <c r="L9" s="24">
        <f t="shared" si="3"/>
        <v>85.083333333333343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4" ht="15.75" x14ac:dyDescent="0.25">
      <c r="A10" s="21">
        <v>9</v>
      </c>
      <c r="B10" s="22" t="s">
        <v>52</v>
      </c>
      <c r="C10" s="23" t="s">
        <v>13</v>
      </c>
      <c r="D10" s="23" t="s">
        <v>174</v>
      </c>
      <c r="E10" s="23" t="s">
        <v>154</v>
      </c>
      <c r="F10" s="24">
        <v>524</v>
      </c>
      <c r="G10" s="23">
        <f t="shared" si="0"/>
        <v>6288</v>
      </c>
      <c r="H10" s="24">
        <f t="shared" si="1"/>
        <v>43.666666666666664</v>
      </c>
      <c r="I10" s="24">
        <f t="shared" si="2"/>
        <v>38.333333333333336</v>
      </c>
      <c r="J10" s="25">
        <v>0</v>
      </c>
      <c r="K10" s="25">
        <v>0</v>
      </c>
      <c r="L10" s="24">
        <f t="shared" si="3"/>
        <v>82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ht="15.75" x14ac:dyDescent="0.25">
      <c r="A11" s="21">
        <v>10</v>
      </c>
      <c r="B11" s="22" t="s">
        <v>53</v>
      </c>
      <c r="C11" s="23" t="s">
        <v>5</v>
      </c>
      <c r="D11" s="23" t="s">
        <v>167</v>
      </c>
      <c r="E11" s="23" t="s">
        <v>159</v>
      </c>
      <c r="F11" s="24">
        <v>561</v>
      </c>
      <c r="G11" s="23">
        <f t="shared" si="0"/>
        <v>6732</v>
      </c>
      <c r="H11" s="24">
        <f t="shared" si="1"/>
        <v>46.75</v>
      </c>
      <c r="I11" s="24">
        <f t="shared" si="2"/>
        <v>38.333333333333336</v>
      </c>
      <c r="J11" s="25">
        <v>0</v>
      </c>
      <c r="K11" s="25">
        <v>0</v>
      </c>
      <c r="L11" s="24">
        <f t="shared" si="3"/>
        <v>85.083333333333343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ht="47.25" x14ac:dyDescent="0.25">
      <c r="A12" s="21">
        <v>11</v>
      </c>
      <c r="B12" s="22" t="s">
        <v>191</v>
      </c>
      <c r="C12" s="23" t="s">
        <v>13</v>
      </c>
      <c r="D12" s="23" t="s">
        <v>177</v>
      </c>
      <c r="E12" s="23" t="s">
        <v>156</v>
      </c>
      <c r="F12" s="24">
        <f>950/30*18</f>
        <v>570</v>
      </c>
      <c r="G12" s="23">
        <f>F12*12</f>
        <v>6840</v>
      </c>
      <c r="H12" s="24">
        <f>F12/12+34.33</f>
        <v>81.83</v>
      </c>
      <c r="I12" s="24">
        <f t="shared" si="2"/>
        <v>38.333333333333336</v>
      </c>
      <c r="J12" s="25">
        <v>0</v>
      </c>
      <c r="K12" s="25">
        <v>412</v>
      </c>
      <c r="L12" s="24">
        <f t="shared" si="3"/>
        <v>532.1633333333333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ht="15.75" customHeight="1" x14ac:dyDescent="0.25">
      <c r="A13" s="21">
        <v>12</v>
      </c>
      <c r="B13" s="22" t="s">
        <v>54</v>
      </c>
      <c r="C13" s="23" t="s">
        <v>13</v>
      </c>
      <c r="D13" s="23" t="s">
        <v>166</v>
      </c>
      <c r="E13" s="23" t="s">
        <v>165</v>
      </c>
      <c r="F13" s="24">
        <v>1900</v>
      </c>
      <c r="G13" s="23">
        <f t="shared" si="0"/>
        <v>22800</v>
      </c>
      <c r="H13" s="24">
        <f t="shared" si="1"/>
        <v>158.33333333333334</v>
      </c>
      <c r="I13" s="24">
        <f t="shared" si="2"/>
        <v>38.333333333333336</v>
      </c>
      <c r="J13" s="25">
        <v>0</v>
      </c>
      <c r="K13" s="25">
        <v>0</v>
      </c>
      <c r="L13" s="24">
        <f t="shared" si="3"/>
        <v>196.66666666666669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15.75" customHeight="1" x14ac:dyDescent="0.25">
      <c r="A14" s="21">
        <v>13</v>
      </c>
      <c r="B14" s="22" t="s">
        <v>55</v>
      </c>
      <c r="C14" s="23" t="s">
        <v>5</v>
      </c>
      <c r="D14" s="23" t="s">
        <v>180</v>
      </c>
      <c r="E14" s="23" t="s">
        <v>159</v>
      </c>
      <c r="F14" s="24">
        <v>561</v>
      </c>
      <c r="G14" s="23">
        <f t="shared" si="0"/>
        <v>6732</v>
      </c>
      <c r="H14" s="24">
        <f t="shared" si="1"/>
        <v>46.75</v>
      </c>
      <c r="I14" s="24">
        <f t="shared" si="2"/>
        <v>38.333333333333336</v>
      </c>
      <c r="J14" s="25">
        <v>0</v>
      </c>
      <c r="K14" s="25">
        <v>0</v>
      </c>
      <c r="L14" s="24">
        <f t="shared" si="3"/>
        <v>85.083333333333343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15.75" customHeight="1" x14ac:dyDescent="0.25">
      <c r="A15" s="21">
        <v>14</v>
      </c>
      <c r="B15" s="22" t="s">
        <v>56</v>
      </c>
      <c r="C15" s="23" t="s">
        <v>5</v>
      </c>
      <c r="D15" s="23" t="s">
        <v>180</v>
      </c>
      <c r="E15" s="23" t="s">
        <v>159</v>
      </c>
      <c r="F15" s="24">
        <v>561</v>
      </c>
      <c r="G15" s="23">
        <f t="shared" si="0"/>
        <v>6732</v>
      </c>
      <c r="H15" s="24">
        <f t="shared" si="1"/>
        <v>46.75</v>
      </c>
      <c r="I15" s="24">
        <f t="shared" si="2"/>
        <v>38.333333333333336</v>
      </c>
      <c r="J15" s="25">
        <v>0</v>
      </c>
      <c r="K15" s="25">
        <v>0</v>
      </c>
      <c r="L15" s="24">
        <f t="shared" si="3"/>
        <v>85.083333333333343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15.75" customHeight="1" x14ac:dyDescent="0.25">
      <c r="A16" s="21">
        <v>15</v>
      </c>
      <c r="B16" s="22" t="s">
        <v>57</v>
      </c>
      <c r="C16" s="23" t="s">
        <v>13</v>
      </c>
      <c r="D16" s="23" t="s">
        <v>188</v>
      </c>
      <c r="E16" s="23" t="s">
        <v>154</v>
      </c>
      <c r="F16" s="24">
        <v>524</v>
      </c>
      <c r="G16" s="23">
        <f t="shared" si="0"/>
        <v>6288</v>
      </c>
      <c r="H16" s="24">
        <f t="shared" si="1"/>
        <v>43.666666666666664</v>
      </c>
      <c r="I16" s="24">
        <f t="shared" si="2"/>
        <v>38.333333333333336</v>
      </c>
      <c r="J16" s="25">
        <v>0</v>
      </c>
      <c r="K16" s="25">
        <v>0</v>
      </c>
      <c r="L16" s="24">
        <f t="shared" si="3"/>
        <v>82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15.75" customHeight="1" x14ac:dyDescent="0.25">
      <c r="A17" s="21">
        <v>16</v>
      </c>
      <c r="B17" s="22" t="s">
        <v>58</v>
      </c>
      <c r="C17" s="23" t="s">
        <v>5</v>
      </c>
      <c r="D17" s="23" t="s">
        <v>167</v>
      </c>
      <c r="E17" s="23" t="s">
        <v>159</v>
      </c>
      <c r="F17" s="24">
        <v>561</v>
      </c>
      <c r="G17" s="23">
        <f t="shared" si="0"/>
        <v>6732</v>
      </c>
      <c r="H17" s="24">
        <f t="shared" si="1"/>
        <v>46.75</v>
      </c>
      <c r="I17" s="24">
        <f t="shared" si="2"/>
        <v>38.333333333333336</v>
      </c>
      <c r="J17" s="25">
        <v>0</v>
      </c>
      <c r="K17" s="25">
        <v>0</v>
      </c>
      <c r="L17" s="24">
        <f t="shared" si="3"/>
        <v>85.083333333333343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15.75" customHeight="1" x14ac:dyDescent="0.25">
      <c r="A18" s="21">
        <v>17</v>
      </c>
      <c r="B18" s="22" t="s">
        <v>59</v>
      </c>
      <c r="C18" s="23" t="s">
        <v>13</v>
      </c>
      <c r="D18" s="23" t="s">
        <v>174</v>
      </c>
      <c r="E18" s="23" t="s">
        <v>150</v>
      </c>
      <c r="F18" s="24">
        <v>700</v>
      </c>
      <c r="G18" s="23">
        <f t="shared" si="0"/>
        <v>8400</v>
      </c>
      <c r="H18" s="24">
        <f t="shared" si="1"/>
        <v>58.333333333333336</v>
      </c>
      <c r="I18" s="24">
        <f t="shared" si="2"/>
        <v>38.333333333333336</v>
      </c>
      <c r="J18" s="25">
        <v>0</v>
      </c>
      <c r="K18" s="25">
        <v>0</v>
      </c>
      <c r="L18" s="24">
        <f t="shared" si="3"/>
        <v>96.666666666666671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15.75" customHeight="1" x14ac:dyDescent="0.25">
      <c r="A19" s="21">
        <v>18</v>
      </c>
      <c r="B19" s="22" t="s">
        <v>60</v>
      </c>
      <c r="C19" s="23" t="s">
        <v>5</v>
      </c>
      <c r="D19" s="23" t="s">
        <v>167</v>
      </c>
      <c r="E19" s="23" t="s">
        <v>159</v>
      </c>
      <c r="F19" s="24">
        <v>527</v>
      </c>
      <c r="G19" s="23">
        <f t="shared" si="0"/>
        <v>6324</v>
      </c>
      <c r="H19" s="24">
        <f t="shared" si="1"/>
        <v>43.916666666666664</v>
      </c>
      <c r="I19" s="24">
        <f t="shared" si="2"/>
        <v>38.333333333333336</v>
      </c>
      <c r="J19" s="25">
        <v>0</v>
      </c>
      <c r="K19" s="25">
        <v>0</v>
      </c>
      <c r="L19" s="24">
        <f t="shared" si="3"/>
        <v>82.25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5.75" customHeight="1" x14ac:dyDescent="0.25">
      <c r="A20" s="21">
        <v>19</v>
      </c>
      <c r="B20" s="22" t="s">
        <v>61</v>
      </c>
      <c r="C20" s="23" t="s">
        <v>13</v>
      </c>
      <c r="D20" s="23" t="s">
        <v>186</v>
      </c>
      <c r="E20" s="23" t="s">
        <v>151</v>
      </c>
      <c r="F20" s="24">
        <v>950</v>
      </c>
      <c r="G20" s="23">
        <f t="shared" si="0"/>
        <v>11400</v>
      </c>
      <c r="H20" s="24">
        <f t="shared" si="1"/>
        <v>79.166666666666671</v>
      </c>
      <c r="I20" s="24">
        <f t="shared" si="2"/>
        <v>38.333333333333336</v>
      </c>
      <c r="J20" s="25">
        <v>0</v>
      </c>
      <c r="K20" s="25">
        <v>0</v>
      </c>
      <c r="L20" s="24">
        <f t="shared" si="3"/>
        <v>117.5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5.75" customHeight="1" x14ac:dyDescent="0.25">
      <c r="A21" s="21">
        <v>20</v>
      </c>
      <c r="B21" s="22" t="s">
        <v>62</v>
      </c>
      <c r="C21" s="23" t="s">
        <v>5</v>
      </c>
      <c r="D21" s="23" t="s">
        <v>183</v>
      </c>
      <c r="E21" s="23" t="s">
        <v>159</v>
      </c>
      <c r="F21" s="24">
        <v>527</v>
      </c>
      <c r="G21" s="23">
        <f t="shared" si="0"/>
        <v>6324</v>
      </c>
      <c r="H21" s="24">
        <f t="shared" si="1"/>
        <v>43.916666666666664</v>
      </c>
      <c r="I21" s="24">
        <f t="shared" si="2"/>
        <v>38.333333333333336</v>
      </c>
      <c r="J21" s="25">
        <v>0</v>
      </c>
      <c r="K21" s="25">
        <v>0</v>
      </c>
      <c r="L21" s="24">
        <f t="shared" si="3"/>
        <v>82.25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15.75" customHeight="1" x14ac:dyDescent="0.25">
      <c r="A22" s="21">
        <v>21</v>
      </c>
      <c r="B22" s="22" t="s">
        <v>63</v>
      </c>
      <c r="C22" s="23" t="s">
        <v>13</v>
      </c>
      <c r="D22" s="23" t="s">
        <v>166</v>
      </c>
      <c r="E22" s="23" t="s">
        <v>165</v>
      </c>
      <c r="F22" s="24">
        <v>1900</v>
      </c>
      <c r="G22" s="23">
        <f t="shared" si="0"/>
        <v>22800</v>
      </c>
      <c r="H22" s="24">
        <f t="shared" si="1"/>
        <v>158.33333333333334</v>
      </c>
      <c r="I22" s="24">
        <f t="shared" si="2"/>
        <v>38.333333333333336</v>
      </c>
      <c r="J22" s="25">
        <v>0</v>
      </c>
      <c r="K22" s="25">
        <v>0</v>
      </c>
      <c r="L22" s="24">
        <f>H22+I22+J22+K22</f>
        <v>196.66666666666669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15.75" customHeight="1" x14ac:dyDescent="0.25">
      <c r="A23" s="21">
        <v>22</v>
      </c>
      <c r="B23" s="22" t="s">
        <v>64</v>
      </c>
      <c r="C23" s="23" t="s">
        <v>5</v>
      </c>
      <c r="D23" s="23" t="s">
        <v>167</v>
      </c>
      <c r="E23" s="23" t="s">
        <v>160</v>
      </c>
      <c r="F23" s="24">
        <v>596</v>
      </c>
      <c r="G23" s="23">
        <f t="shared" si="0"/>
        <v>7152</v>
      </c>
      <c r="H23" s="24">
        <f t="shared" si="1"/>
        <v>49.666666666666664</v>
      </c>
      <c r="I23" s="24">
        <f t="shared" si="2"/>
        <v>38.333333333333336</v>
      </c>
      <c r="J23" s="25">
        <v>0</v>
      </c>
      <c r="K23" s="25">
        <v>0</v>
      </c>
      <c r="L23" s="24">
        <f t="shared" si="3"/>
        <v>88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5.75" customHeight="1" x14ac:dyDescent="0.25">
      <c r="A24" s="21">
        <v>23</v>
      </c>
      <c r="B24" s="22" t="s">
        <v>65</v>
      </c>
      <c r="C24" s="23" t="s">
        <v>13</v>
      </c>
      <c r="D24" s="23" t="s">
        <v>166</v>
      </c>
      <c r="E24" s="23" t="s">
        <v>152</v>
      </c>
      <c r="F24" s="24">
        <v>1500</v>
      </c>
      <c r="G24" s="23">
        <f t="shared" si="0"/>
        <v>18000</v>
      </c>
      <c r="H24" s="24">
        <f t="shared" si="1"/>
        <v>125</v>
      </c>
      <c r="I24" s="24">
        <f t="shared" si="2"/>
        <v>38.333333333333336</v>
      </c>
      <c r="J24" s="25">
        <v>0</v>
      </c>
      <c r="K24" s="25">
        <v>0</v>
      </c>
      <c r="L24" s="24">
        <f t="shared" si="3"/>
        <v>163.33333333333334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ht="15.75" customHeight="1" x14ac:dyDescent="0.25">
      <c r="A25" s="21">
        <v>24</v>
      </c>
      <c r="B25" s="22" t="s">
        <v>66</v>
      </c>
      <c r="C25" s="23" t="s">
        <v>5</v>
      </c>
      <c r="D25" s="23" t="s">
        <v>183</v>
      </c>
      <c r="E25" s="23" t="s">
        <v>159</v>
      </c>
      <c r="F25" s="24">
        <v>561</v>
      </c>
      <c r="G25" s="23">
        <f t="shared" si="0"/>
        <v>6732</v>
      </c>
      <c r="H25" s="24">
        <f t="shared" si="1"/>
        <v>46.75</v>
      </c>
      <c r="I25" s="24">
        <f t="shared" si="2"/>
        <v>38.333333333333336</v>
      </c>
      <c r="J25" s="25">
        <v>0</v>
      </c>
      <c r="K25" s="25">
        <v>0</v>
      </c>
      <c r="L25" s="24">
        <f t="shared" si="3"/>
        <v>85.083333333333343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ht="15.75" customHeight="1" x14ac:dyDescent="0.25">
      <c r="A26" s="21">
        <v>25</v>
      </c>
      <c r="B26" s="22" t="s">
        <v>67</v>
      </c>
      <c r="C26" s="23" t="s">
        <v>13</v>
      </c>
      <c r="D26" s="23" t="s">
        <v>172</v>
      </c>
      <c r="E26" s="23" t="s">
        <v>154</v>
      </c>
      <c r="F26" s="24">
        <v>460</v>
      </c>
      <c r="G26" s="23">
        <f t="shared" si="0"/>
        <v>5520</v>
      </c>
      <c r="H26" s="24">
        <f t="shared" si="1"/>
        <v>38.333333333333336</v>
      </c>
      <c r="I26" s="24">
        <f t="shared" si="2"/>
        <v>38.333333333333336</v>
      </c>
      <c r="J26" s="25">
        <v>0</v>
      </c>
      <c r="K26" s="25">
        <v>0</v>
      </c>
      <c r="L26" s="24">
        <f t="shared" si="3"/>
        <v>76.666666666666671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ht="15.75" customHeight="1" x14ac:dyDescent="0.25">
      <c r="A27" s="21">
        <v>26</v>
      </c>
      <c r="B27" s="22" t="s">
        <v>68</v>
      </c>
      <c r="C27" s="23" t="s">
        <v>13</v>
      </c>
      <c r="D27" s="23" t="s">
        <v>178</v>
      </c>
      <c r="E27" s="23" t="s">
        <v>158</v>
      </c>
      <c r="F27" s="24">
        <v>775</v>
      </c>
      <c r="G27" s="23">
        <f t="shared" si="0"/>
        <v>9300</v>
      </c>
      <c r="H27" s="24">
        <f t="shared" si="1"/>
        <v>64.583333333333329</v>
      </c>
      <c r="I27" s="24">
        <f t="shared" si="2"/>
        <v>38.333333333333336</v>
      </c>
      <c r="J27" s="25">
        <v>0</v>
      </c>
      <c r="K27" s="25">
        <v>0</v>
      </c>
      <c r="L27" s="24">
        <f t="shared" si="3"/>
        <v>102.91666666666666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15.75" customHeight="1" x14ac:dyDescent="0.25">
      <c r="A28" s="21">
        <v>27</v>
      </c>
      <c r="B28" s="22" t="s">
        <v>69</v>
      </c>
      <c r="C28" s="23" t="s">
        <v>5</v>
      </c>
      <c r="D28" s="23" t="s">
        <v>180</v>
      </c>
      <c r="E28" s="23" t="s">
        <v>159</v>
      </c>
      <c r="F28" s="24">
        <v>527</v>
      </c>
      <c r="G28" s="23">
        <f t="shared" si="0"/>
        <v>6324</v>
      </c>
      <c r="H28" s="24">
        <f t="shared" si="1"/>
        <v>43.916666666666664</v>
      </c>
      <c r="I28" s="24">
        <f t="shared" si="2"/>
        <v>38.333333333333336</v>
      </c>
      <c r="J28" s="25">
        <v>0</v>
      </c>
      <c r="K28" s="25">
        <v>0</v>
      </c>
      <c r="L28" s="24">
        <f t="shared" si="3"/>
        <v>82.25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ht="15.75" customHeight="1" x14ac:dyDescent="0.25">
      <c r="A29" s="21">
        <v>28</v>
      </c>
      <c r="B29" s="22" t="s">
        <v>70</v>
      </c>
      <c r="C29" s="23" t="s">
        <v>13</v>
      </c>
      <c r="D29" s="23" t="s">
        <v>185</v>
      </c>
      <c r="E29" s="23" t="s">
        <v>165</v>
      </c>
      <c r="F29" s="24">
        <v>1930</v>
      </c>
      <c r="G29" s="23">
        <f t="shared" si="0"/>
        <v>23160</v>
      </c>
      <c r="H29" s="24">
        <f t="shared" si="1"/>
        <v>160.83333333333334</v>
      </c>
      <c r="I29" s="24">
        <f t="shared" si="2"/>
        <v>38.333333333333336</v>
      </c>
      <c r="J29" s="25">
        <v>0</v>
      </c>
      <c r="K29" s="25">
        <v>0</v>
      </c>
      <c r="L29" s="24">
        <f t="shared" si="3"/>
        <v>199.16666666666669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15.75" customHeight="1" x14ac:dyDescent="0.25">
      <c r="A30" s="21">
        <v>29</v>
      </c>
      <c r="B30" s="22" t="s">
        <v>71</v>
      </c>
      <c r="C30" s="23" t="s">
        <v>13</v>
      </c>
      <c r="D30" s="23" t="s">
        <v>175</v>
      </c>
      <c r="E30" s="23" t="s">
        <v>153</v>
      </c>
      <c r="F30" s="24">
        <v>901</v>
      </c>
      <c r="G30" s="23">
        <f t="shared" si="0"/>
        <v>10812</v>
      </c>
      <c r="H30" s="24">
        <f t="shared" si="1"/>
        <v>75.083333333333329</v>
      </c>
      <c r="I30" s="24">
        <f t="shared" si="2"/>
        <v>38.333333333333336</v>
      </c>
      <c r="J30" s="25">
        <v>0</v>
      </c>
      <c r="K30" s="25">
        <v>0</v>
      </c>
      <c r="L30" s="24">
        <f t="shared" si="3"/>
        <v>113.41666666666666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ht="15.75" customHeight="1" x14ac:dyDescent="0.25">
      <c r="A31" s="21">
        <v>30</v>
      </c>
      <c r="B31" s="22" t="s">
        <v>72</v>
      </c>
      <c r="C31" s="23" t="s">
        <v>13</v>
      </c>
      <c r="D31" s="23" t="s">
        <v>166</v>
      </c>
      <c r="E31" s="23" t="s">
        <v>165</v>
      </c>
      <c r="F31" s="24">
        <v>1900</v>
      </c>
      <c r="G31" s="23">
        <f t="shared" si="0"/>
        <v>22800</v>
      </c>
      <c r="H31" s="24">
        <f t="shared" si="1"/>
        <v>158.33333333333334</v>
      </c>
      <c r="I31" s="24">
        <f t="shared" si="2"/>
        <v>38.333333333333336</v>
      </c>
      <c r="J31" s="25">
        <v>0</v>
      </c>
      <c r="K31" s="25">
        <v>0</v>
      </c>
      <c r="L31" s="24">
        <f>H31+I31+J31+K31</f>
        <v>196.66666666666669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ht="15.75" customHeight="1" x14ac:dyDescent="0.25">
      <c r="A32" s="21">
        <v>31</v>
      </c>
      <c r="B32" s="22" t="s">
        <v>73</v>
      </c>
      <c r="C32" s="23" t="s">
        <v>13</v>
      </c>
      <c r="D32" s="23" t="s">
        <v>166</v>
      </c>
      <c r="E32" s="23" t="s">
        <v>152</v>
      </c>
      <c r="F32" s="24">
        <v>1500</v>
      </c>
      <c r="G32" s="23">
        <f t="shared" si="0"/>
        <v>18000</v>
      </c>
      <c r="H32" s="24">
        <f t="shared" si="1"/>
        <v>125</v>
      </c>
      <c r="I32" s="24">
        <f t="shared" si="2"/>
        <v>38.333333333333336</v>
      </c>
      <c r="J32" s="25">
        <v>0</v>
      </c>
      <c r="K32" s="25">
        <v>0</v>
      </c>
      <c r="L32" s="24">
        <f t="shared" si="3"/>
        <v>163.33333333333334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ht="15.75" customHeight="1" x14ac:dyDescent="0.25">
      <c r="A33" s="21">
        <v>32</v>
      </c>
      <c r="B33" s="22" t="s">
        <v>74</v>
      </c>
      <c r="C33" s="23" t="s">
        <v>5</v>
      </c>
      <c r="D33" s="23" t="s">
        <v>183</v>
      </c>
      <c r="E33" s="23" t="s">
        <v>159</v>
      </c>
      <c r="F33" s="24">
        <v>561</v>
      </c>
      <c r="G33" s="23">
        <f t="shared" si="0"/>
        <v>6732</v>
      </c>
      <c r="H33" s="24">
        <f t="shared" si="1"/>
        <v>46.75</v>
      </c>
      <c r="I33" s="24">
        <f t="shared" si="2"/>
        <v>38.333333333333336</v>
      </c>
      <c r="J33" s="25">
        <v>0</v>
      </c>
      <c r="K33" s="25">
        <v>0</v>
      </c>
      <c r="L33" s="24">
        <f t="shared" si="3"/>
        <v>85.083333333333343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ht="15.75" customHeight="1" x14ac:dyDescent="0.25">
      <c r="A34" s="21">
        <v>33</v>
      </c>
      <c r="B34" s="22" t="s">
        <v>75</v>
      </c>
      <c r="C34" s="23" t="s">
        <v>13</v>
      </c>
      <c r="D34" s="23" t="s">
        <v>166</v>
      </c>
      <c r="E34" s="23" t="s">
        <v>150</v>
      </c>
      <c r="F34" s="24">
        <v>695</v>
      </c>
      <c r="G34" s="23">
        <f t="shared" si="0"/>
        <v>8340</v>
      </c>
      <c r="H34" s="24">
        <f t="shared" si="1"/>
        <v>57.916666666666664</v>
      </c>
      <c r="I34" s="24">
        <f t="shared" si="2"/>
        <v>38.333333333333336</v>
      </c>
      <c r="J34" s="25">
        <v>0</v>
      </c>
      <c r="K34" s="25">
        <v>0</v>
      </c>
      <c r="L34" s="24">
        <f t="shared" si="3"/>
        <v>96.25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ht="15.75" customHeight="1" x14ac:dyDescent="0.25">
      <c r="A35" s="21">
        <v>34</v>
      </c>
      <c r="B35" s="22" t="s">
        <v>76</v>
      </c>
      <c r="C35" s="23" t="s">
        <v>13</v>
      </c>
      <c r="D35" s="23" t="s">
        <v>178</v>
      </c>
      <c r="E35" s="23" t="s">
        <v>151</v>
      </c>
      <c r="F35" s="24">
        <v>950</v>
      </c>
      <c r="G35" s="23">
        <f t="shared" si="0"/>
        <v>11400</v>
      </c>
      <c r="H35" s="24">
        <f t="shared" si="1"/>
        <v>79.166666666666671</v>
      </c>
      <c r="I35" s="24">
        <f t="shared" si="2"/>
        <v>38.333333333333336</v>
      </c>
      <c r="J35" s="25">
        <v>0</v>
      </c>
      <c r="K35" s="25">
        <v>0</v>
      </c>
      <c r="L35" s="24">
        <f t="shared" si="3"/>
        <v>117.5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ht="15.75" customHeight="1" x14ac:dyDescent="0.25">
      <c r="A36" s="21">
        <v>35</v>
      </c>
      <c r="B36" s="22" t="s">
        <v>77</v>
      </c>
      <c r="C36" s="23" t="s">
        <v>13</v>
      </c>
      <c r="D36" s="23" t="s">
        <v>172</v>
      </c>
      <c r="E36" s="23" t="s">
        <v>154</v>
      </c>
      <c r="F36" s="24">
        <v>460</v>
      </c>
      <c r="G36" s="23">
        <f t="shared" si="0"/>
        <v>5520</v>
      </c>
      <c r="H36" s="24">
        <f t="shared" si="1"/>
        <v>38.333333333333336</v>
      </c>
      <c r="I36" s="24">
        <f t="shared" si="2"/>
        <v>38.333333333333336</v>
      </c>
      <c r="J36" s="25">
        <v>0</v>
      </c>
      <c r="K36" s="25">
        <v>0</v>
      </c>
      <c r="L36" s="24">
        <f t="shared" si="3"/>
        <v>76.666666666666671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ht="15.75" customHeight="1" x14ac:dyDescent="0.25">
      <c r="A37" s="21">
        <v>36</v>
      </c>
      <c r="B37" s="22" t="s">
        <v>78</v>
      </c>
      <c r="C37" s="23" t="s">
        <v>5</v>
      </c>
      <c r="D37" s="23" t="s">
        <v>167</v>
      </c>
      <c r="E37" s="23" t="s">
        <v>159</v>
      </c>
      <c r="F37" s="24">
        <v>561</v>
      </c>
      <c r="G37" s="23">
        <f t="shared" si="0"/>
        <v>6732</v>
      </c>
      <c r="H37" s="24">
        <f t="shared" si="1"/>
        <v>46.75</v>
      </c>
      <c r="I37" s="24">
        <f t="shared" si="2"/>
        <v>38.333333333333336</v>
      </c>
      <c r="J37" s="25">
        <v>0</v>
      </c>
      <c r="K37" s="25">
        <v>0</v>
      </c>
      <c r="L37" s="24">
        <f t="shared" si="3"/>
        <v>85.083333333333343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ht="15.75" customHeight="1" x14ac:dyDescent="0.25">
      <c r="A38" s="21">
        <v>37</v>
      </c>
      <c r="B38" s="22" t="s">
        <v>79</v>
      </c>
      <c r="C38" s="23" t="s">
        <v>5</v>
      </c>
      <c r="D38" s="23" t="s">
        <v>167</v>
      </c>
      <c r="E38" s="23" t="s">
        <v>159</v>
      </c>
      <c r="F38" s="24">
        <v>561</v>
      </c>
      <c r="G38" s="23">
        <f t="shared" si="0"/>
        <v>6732</v>
      </c>
      <c r="H38" s="24">
        <f t="shared" si="1"/>
        <v>46.75</v>
      </c>
      <c r="I38" s="24">
        <f t="shared" si="2"/>
        <v>38.333333333333336</v>
      </c>
      <c r="J38" s="25">
        <v>0</v>
      </c>
      <c r="K38" s="25">
        <v>0</v>
      </c>
      <c r="L38" s="24">
        <f>H38+I38+J38+K38</f>
        <v>85.083333333333343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ht="15.75" customHeight="1" x14ac:dyDescent="0.25">
      <c r="A39" s="21">
        <v>38</v>
      </c>
      <c r="B39" s="22" t="s">
        <v>80</v>
      </c>
      <c r="C39" s="23" t="s">
        <v>13</v>
      </c>
      <c r="D39" s="23" t="s">
        <v>168</v>
      </c>
      <c r="E39" s="23" t="s">
        <v>154</v>
      </c>
      <c r="F39" s="24">
        <v>527</v>
      </c>
      <c r="G39" s="23">
        <f t="shared" si="0"/>
        <v>6324</v>
      </c>
      <c r="H39" s="24">
        <f t="shared" si="1"/>
        <v>43.916666666666664</v>
      </c>
      <c r="I39" s="24">
        <f t="shared" si="2"/>
        <v>38.333333333333336</v>
      </c>
      <c r="J39" s="25">
        <v>0</v>
      </c>
      <c r="K39" s="25">
        <v>0</v>
      </c>
      <c r="L39" s="24">
        <f t="shared" si="3"/>
        <v>82.25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ht="15.75" customHeight="1" x14ac:dyDescent="0.25">
      <c r="A40" s="21">
        <v>39</v>
      </c>
      <c r="B40" s="22" t="s">
        <v>81</v>
      </c>
      <c r="C40" s="23" t="s">
        <v>13</v>
      </c>
      <c r="D40" s="23" t="s">
        <v>181</v>
      </c>
      <c r="E40" s="23" t="s">
        <v>165</v>
      </c>
      <c r="F40" s="24">
        <v>1900</v>
      </c>
      <c r="G40" s="23">
        <f t="shared" si="0"/>
        <v>22800</v>
      </c>
      <c r="H40" s="24">
        <f t="shared" si="1"/>
        <v>158.33333333333334</v>
      </c>
      <c r="I40" s="24">
        <f t="shared" si="2"/>
        <v>38.333333333333336</v>
      </c>
      <c r="J40" s="25">
        <v>0</v>
      </c>
      <c r="K40" s="25">
        <v>0</v>
      </c>
      <c r="L40" s="24">
        <f t="shared" si="3"/>
        <v>196.66666666666669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ht="15.75" customHeight="1" x14ac:dyDescent="0.25">
      <c r="A41" s="21">
        <v>40</v>
      </c>
      <c r="B41" s="22" t="s">
        <v>190</v>
      </c>
      <c r="C41" s="23" t="s">
        <v>13</v>
      </c>
      <c r="D41" s="23" t="s">
        <v>172</v>
      </c>
      <c r="E41" s="23" t="s">
        <v>154</v>
      </c>
      <c r="F41" s="24">
        <f>460/30*6</f>
        <v>92</v>
      </c>
      <c r="G41" s="23">
        <f t="shared" ref="G41" si="4">F41*12</f>
        <v>1104</v>
      </c>
      <c r="H41" s="24">
        <f>F41/12</f>
        <v>7.666666666666667</v>
      </c>
      <c r="I41" s="24">
        <f>460/12/30*6</f>
        <v>7.6666666666666679</v>
      </c>
      <c r="J41" s="25">
        <v>0</v>
      </c>
      <c r="K41" s="25">
        <v>0</v>
      </c>
      <c r="L41" s="24">
        <f>H41+I41+J41+K41</f>
        <v>15.333333333333336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ht="15.75" customHeight="1" x14ac:dyDescent="0.25">
      <c r="A42" s="21">
        <v>41</v>
      </c>
      <c r="B42" s="22" t="s">
        <v>82</v>
      </c>
      <c r="C42" s="23" t="s">
        <v>13</v>
      </c>
      <c r="D42" s="23" t="s">
        <v>166</v>
      </c>
      <c r="E42" s="23" t="s">
        <v>158</v>
      </c>
      <c r="F42" s="24">
        <v>775</v>
      </c>
      <c r="G42" s="23">
        <f t="shared" si="0"/>
        <v>9300</v>
      </c>
      <c r="H42" s="24">
        <f t="shared" si="1"/>
        <v>64.583333333333329</v>
      </c>
      <c r="I42" s="24">
        <f t="shared" si="2"/>
        <v>38.333333333333336</v>
      </c>
      <c r="J42" s="25">
        <v>0</v>
      </c>
      <c r="K42" s="25">
        <v>0</v>
      </c>
      <c r="L42" s="24">
        <f t="shared" si="3"/>
        <v>102.91666666666666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ht="15.75" customHeight="1" x14ac:dyDescent="0.25">
      <c r="A43" s="21">
        <v>42</v>
      </c>
      <c r="B43" s="22" t="s">
        <v>83</v>
      </c>
      <c r="C43" s="23" t="s">
        <v>5</v>
      </c>
      <c r="D43" s="23" t="s">
        <v>167</v>
      </c>
      <c r="E43" s="23" t="s">
        <v>159</v>
      </c>
      <c r="F43" s="24">
        <v>561</v>
      </c>
      <c r="G43" s="23">
        <f t="shared" si="0"/>
        <v>6732</v>
      </c>
      <c r="H43" s="24">
        <f t="shared" si="1"/>
        <v>46.75</v>
      </c>
      <c r="I43" s="24">
        <f t="shared" si="2"/>
        <v>38.333333333333336</v>
      </c>
      <c r="J43" s="25">
        <v>0</v>
      </c>
      <c r="K43" s="25">
        <v>0</v>
      </c>
      <c r="L43" s="24">
        <f t="shared" si="3"/>
        <v>85.083333333333343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ht="15.75" customHeight="1" x14ac:dyDescent="0.25">
      <c r="A44" s="21">
        <v>43</v>
      </c>
      <c r="B44" s="22" t="s">
        <v>84</v>
      </c>
      <c r="C44" s="23" t="s">
        <v>5</v>
      </c>
      <c r="D44" s="23" t="s">
        <v>167</v>
      </c>
      <c r="E44" s="23" t="s">
        <v>159</v>
      </c>
      <c r="F44" s="24">
        <v>561</v>
      </c>
      <c r="G44" s="23">
        <f t="shared" si="0"/>
        <v>6732</v>
      </c>
      <c r="H44" s="24">
        <f t="shared" si="1"/>
        <v>46.75</v>
      </c>
      <c r="I44" s="24">
        <f t="shared" si="2"/>
        <v>38.333333333333336</v>
      </c>
      <c r="J44" s="25">
        <v>0</v>
      </c>
      <c r="K44" s="25">
        <v>0</v>
      </c>
      <c r="L44" s="24">
        <f t="shared" si="3"/>
        <v>85.083333333333343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ht="15.75" customHeight="1" x14ac:dyDescent="0.25">
      <c r="A45" s="21">
        <v>44</v>
      </c>
      <c r="B45" s="22" t="s">
        <v>85</v>
      </c>
      <c r="C45" s="23" t="s">
        <v>13</v>
      </c>
      <c r="D45" s="23" t="s">
        <v>181</v>
      </c>
      <c r="E45" s="23" t="s">
        <v>155</v>
      </c>
      <c r="F45" s="24">
        <v>555</v>
      </c>
      <c r="G45" s="23">
        <f t="shared" si="0"/>
        <v>6660</v>
      </c>
      <c r="H45" s="24">
        <f t="shared" si="1"/>
        <v>46.25</v>
      </c>
      <c r="I45" s="24">
        <f t="shared" si="2"/>
        <v>38.333333333333336</v>
      </c>
      <c r="J45" s="25">
        <v>0</v>
      </c>
      <c r="K45" s="25">
        <v>0</v>
      </c>
      <c r="L45" s="24">
        <f>H45+I45+J45+K45</f>
        <v>84.583333333333343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ht="15.75" customHeight="1" x14ac:dyDescent="0.25">
      <c r="A46" s="21">
        <v>45</v>
      </c>
      <c r="B46" s="22" t="s">
        <v>86</v>
      </c>
      <c r="C46" s="23" t="s">
        <v>5</v>
      </c>
      <c r="D46" s="23" t="s">
        <v>183</v>
      </c>
      <c r="E46" s="23" t="s">
        <v>161</v>
      </c>
      <c r="F46" s="24">
        <v>614</v>
      </c>
      <c r="G46" s="23">
        <f t="shared" si="0"/>
        <v>7368</v>
      </c>
      <c r="H46" s="24">
        <f t="shared" si="1"/>
        <v>51.166666666666664</v>
      </c>
      <c r="I46" s="24">
        <f t="shared" si="2"/>
        <v>38.333333333333336</v>
      </c>
      <c r="J46" s="25">
        <v>0</v>
      </c>
      <c r="K46" s="25">
        <v>0</v>
      </c>
      <c r="L46" s="24">
        <f t="shared" si="3"/>
        <v>89.5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ht="15.75" customHeight="1" x14ac:dyDescent="0.25">
      <c r="A47" s="21">
        <v>46</v>
      </c>
      <c r="B47" s="22" t="s">
        <v>87</v>
      </c>
      <c r="C47" s="23" t="s">
        <v>13</v>
      </c>
      <c r="D47" s="23" t="s">
        <v>178</v>
      </c>
      <c r="E47" s="23" t="s">
        <v>165</v>
      </c>
      <c r="F47" s="24">
        <v>1900</v>
      </c>
      <c r="G47" s="23">
        <f t="shared" si="0"/>
        <v>22800</v>
      </c>
      <c r="H47" s="24">
        <f t="shared" si="1"/>
        <v>158.33333333333334</v>
      </c>
      <c r="I47" s="24">
        <f t="shared" si="2"/>
        <v>38.333333333333336</v>
      </c>
      <c r="J47" s="25">
        <v>0</v>
      </c>
      <c r="K47" s="25">
        <v>0</v>
      </c>
      <c r="L47" s="24">
        <f t="shared" si="3"/>
        <v>196.66666666666669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ht="15.75" customHeight="1" x14ac:dyDescent="0.25">
      <c r="A48" s="21">
        <v>47</v>
      </c>
      <c r="B48" s="22" t="s">
        <v>88</v>
      </c>
      <c r="C48" s="23" t="s">
        <v>13</v>
      </c>
      <c r="D48" s="23" t="s">
        <v>178</v>
      </c>
      <c r="E48" s="23" t="s">
        <v>154</v>
      </c>
      <c r="F48" s="24">
        <v>526</v>
      </c>
      <c r="G48" s="23">
        <f t="shared" si="0"/>
        <v>6312</v>
      </c>
      <c r="H48" s="24">
        <f t="shared" si="1"/>
        <v>43.833333333333336</v>
      </c>
      <c r="I48" s="24">
        <f t="shared" si="2"/>
        <v>38.333333333333336</v>
      </c>
      <c r="J48" s="25">
        <v>0</v>
      </c>
      <c r="K48" s="25">
        <v>0</v>
      </c>
      <c r="L48" s="24">
        <f t="shared" si="3"/>
        <v>82.166666666666671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ht="15.75" customHeight="1" x14ac:dyDescent="0.25">
      <c r="A49" s="21">
        <v>48</v>
      </c>
      <c r="B49" s="22" t="s">
        <v>89</v>
      </c>
      <c r="C49" s="23" t="s">
        <v>13</v>
      </c>
      <c r="D49" s="23" t="s">
        <v>172</v>
      </c>
      <c r="E49" s="23" t="s">
        <v>154</v>
      </c>
      <c r="F49" s="24">
        <f>460/30*21</f>
        <v>322</v>
      </c>
      <c r="G49" s="23">
        <f t="shared" si="0"/>
        <v>3864</v>
      </c>
      <c r="H49" s="24">
        <f>F49/12/30*21</f>
        <v>18.783333333333331</v>
      </c>
      <c r="I49" s="24">
        <f>460/12/30*21</f>
        <v>26.833333333333336</v>
      </c>
      <c r="J49" s="25">
        <v>0</v>
      </c>
      <c r="K49" s="25">
        <v>0</v>
      </c>
      <c r="L49" s="24">
        <f t="shared" si="3"/>
        <v>45.616666666666667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ht="15.75" customHeight="1" x14ac:dyDescent="0.25">
      <c r="A50" s="21">
        <v>49</v>
      </c>
      <c r="B50" s="22" t="s">
        <v>90</v>
      </c>
      <c r="C50" s="23" t="s">
        <v>5</v>
      </c>
      <c r="D50" s="23" t="s">
        <v>183</v>
      </c>
      <c r="E50" s="23" t="s">
        <v>161</v>
      </c>
      <c r="F50" s="24">
        <v>614</v>
      </c>
      <c r="G50" s="23">
        <f t="shared" si="0"/>
        <v>7368</v>
      </c>
      <c r="H50" s="24">
        <f t="shared" si="1"/>
        <v>51.166666666666664</v>
      </c>
      <c r="I50" s="24">
        <f t="shared" si="2"/>
        <v>38.333333333333336</v>
      </c>
      <c r="J50" s="25">
        <v>0</v>
      </c>
      <c r="K50" s="25">
        <v>0</v>
      </c>
      <c r="L50" s="24">
        <f t="shared" si="3"/>
        <v>89.5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ht="15.75" customHeight="1" x14ac:dyDescent="0.25">
      <c r="A51" s="21">
        <v>50</v>
      </c>
      <c r="B51" s="22" t="s">
        <v>91</v>
      </c>
      <c r="C51" s="23" t="s">
        <v>13</v>
      </c>
      <c r="D51" s="23" t="s">
        <v>172</v>
      </c>
      <c r="E51" s="23" t="s">
        <v>154</v>
      </c>
      <c r="F51" s="24">
        <v>460</v>
      </c>
      <c r="G51" s="23">
        <f t="shared" si="0"/>
        <v>5520</v>
      </c>
      <c r="H51" s="24">
        <f t="shared" si="1"/>
        <v>38.333333333333336</v>
      </c>
      <c r="I51" s="24">
        <f t="shared" si="2"/>
        <v>38.333333333333336</v>
      </c>
      <c r="J51" s="25">
        <v>0</v>
      </c>
      <c r="K51" s="25">
        <v>0</v>
      </c>
      <c r="L51" s="24">
        <f t="shared" si="3"/>
        <v>76.666666666666671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ht="15.75" customHeight="1" x14ac:dyDescent="0.25">
      <c r="A52" s="21">
        <v>51</v>
      </c>
      <c r="B52" s="22" t="s">
        <v>92</v>
      </c>
      <c r="C52" s="23" t="s">
        <v>13</v>
      </c>
      <c r="D52" s="23" t="s">
        <v>166</v>
      </c>
      <c r="E52" s="23" t="s">
        <v>156</v>
      </c>
      <c r="F52" s="24">
        <v>1030</v>
      </c>
      <c r="G52" s="23">
        <f t="shared" si="0"/>
        <v>12360</v>
      </c>
      <c r="H52" s="24">
        <f t="shared" si="1"/>
        <v>85.833333333333329</v>
      </c>
      <c r="I52" s="24">
        <f t="shared" si="2"/>
        <v>38.333333333333336</v>
      </c>
      <c r="J52" s="25">
        <v>0</v>
      </c>
      <c r="K52" s="25">
        <v>0</v>
      </c>
      <c r="L52" s="24">
        <f t="shared" si="3"/>
        <v>124.16666666666666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ht="15.75" customHeight="1" x14ac:dyDescent="0.25">
      <c r="A53" s="21">
        <v>52</v>
      </c>
      <c r="B53" s="22" t="s">
        <v>93</v>
      </c>
      <c r="C53" s="23" t="s">
        <v>5</v>
      </c>
      <c r="D53" s="23" t="s">
        <v>167</v>
      </c>
      <c r="E53" s="23" t="s">
        <v>159</v>
      </c>
      <c r="F53" s="24">
        <v>561</v>
      </c>
      <c r="G53" s="23">
        <f t="shared" si="0"/>
        <v>6732</v>
      </c>
      <c r="H53" s="24">
        <f t="shared" si="1"/>
        <v>46.75</v>
      </c>
      <c r="I53" s="24">
        <f t="shared" si="2"/>
        <v>38.333333333333336</v>
      </c>
      <c r="J53" s="25">
        <v>0</v>
      </c>
      <c r="K53" s="25">
        <v>0</v>
      </c>
      <c r="L53" s="24">
        <f t="shared" si="3"/>
        <v>85.083333333333343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ht="15.75" customHeight="1" x14ac:dyDescent="0.25">
      <c r="A54" s="21">
        <v>53</v>
      </c>
      <c r="B54" s="22" t="s">
        <v>94</v>
      </c>
      <c r="C54" s="23" t="s">
        <v>5</v>
      </c>
      <c r="D54" s="23" t="s">
        <v>183</v>
      </c>
      <c r="E54" s="23" t="s">
        <v>164</v>
      </c>
      <c r="F54" s="24">
        <v>738</v>
      </c>
      <c r="G54" s="23">
        <f t="shared" si="0"/>
        <v>8856</v>
      </c>
      <c r="H54" s="24">
        <f t="shared" si="1"/>
        <v>61.5</v>
      </c>
      <c r="I54" s="24">
        <f t="shared" si="2"/>
        <v>38.333333333333336</v>
      </c>
      <c r="J54" s="25">
        <v>0</v>
      </c>
      <c r="K54" s="25">
        <v>0</v>
      </c>
      <c r="L54" s="24">
        <f>H54+I54+J54+K54</f>
        <v>99.833333333333343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ht="15.75" customHeight="1" x14ac:dyDescent="0.25">
      <c r="A55" s="21">
        <v>54</v>
      </c>
      <c r="B55" s="22" t="s">
        <v>95</v>
      </c>
      <c r="C55" s="23" t="s">
        <v>13</v>
      </c>
      <c r="D55" s="23" t="s">
        <v>188</v>
      </c>
      <c r="E55" s="23" t="s">
        <v>151</v>
      </c>
      <c r="F55" s="24">
        <v>950</v>
      </c>
      <c r="G55" s="23">
        <f t="shared" si="0"/>
        <v>11400</v>
      </c>
      <c r="H55" s="24">
        <f t="shared" si="1"/>
        <v>79.166666666666671</v>
      </c>
      <c r="I55" s="24">
        <f t="shared" si="2"/>
        <v>38.333333333333336</v>
      </c>
      <c r="J55" s="25">
        <v>0</v>
      </c>
      <c r="K55" s="25">
        <v>0</v>
      </c>
      <c r="L55" s="24">
        <f t="shared" si="3"/>
        <v>117.5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ht="15.75" customHeight="1" x14ac:dyDescent="0.25">
      <c r="A56" s="21">
        <v>55</v>
      </c>
      <c r="B56" s="22" t="s">
        <v>96</v>
      </c>
      <c r="C56" s="23" t="s">
        <v>5</v>
      </c>
      <c r="D56" s="23" t="s">
        <v>183</v>
      </c>
      <c r="E56" s="23" t="s">
        <v>159</v>
      </c>
      <c r="F56" s="24">
        <v>561</v>
      </c>
      <c r="G56" s="23">
        <f t="shared" si="0"/>
        <v>6732</v>
      </c>
      <c r="H56" s="24">
        <f t="shared" si="1"/>
        <v>46.75</v>
      </c>
      <c r="I56" s="24">
        <f t="shared" si="2"/>
        <v>38.333333333333336</v>
      </c>
      <c r="J56" s="25">
        <v>0</v>
      </c>
      <c r="K56" s="25">
        <v>0</v>
      </c>
      <c r="L56" s="24">
        <f t="shared" si="3"/>
        <v>85.083333333333343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ht="15.75" customHeight="1" x14ac:dyDescent="0.25">
      <c r="A57" s="21">
        <v>56</v>
      </c>
      <c r="B57" s="22" t="s">
        <v>97</v>
      </c>
      <c r="C57" s="23" t="s">
        <v>13</v>
      </c>
      <c r="D57" s="23" t="s">
        <v>179</v>
      </c>
      <c r="E57" s="23" t="s">
        <v>154</v>
      </c>
      <c r="F57" s="24">
        <v>505</v>
      </c>
      <c r="G57" s="23">
        <f t="shared" si="0"/>
        <v>6060</v>
      </c>
      <c r="H57" s="24">
        <f t="shared" si="1"/>
        <v>42.083333333333336</v>
      </c>
      <c r="I57" s="24">
        <f t="shared" si="2"/>
        <v>38.333333333333336</v>
      </c>
      <c r="J57" s="25">
        <v>0</v>
      </c>
      <c r="K57" s="25">
        <v>0</v>
      </c>
      <c r="L57" s="24">
        <f>H57+I57+J57+K57</f>
        <v>80.416666666666671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ht="15.75" customHeight="1" x14ac:dyDescent="0.25">
      <c r="A58" s="21">
        <v>57</v>
      </c>
      <c r="B58" s="22" t="s">
        <v>98</v>
      </c>
      <c r="C58" s="23" t="s">
        <v>13</v>
      </c>
      <c r="D58" s="23" t="s">
        <v>181</v>
      </c>
      <c r="E58" s="23" t="s">
        <v>151</v>
      </c>
      <c r="F58" s="24">
        <v>950</v>
      </c>
      <c r="G58" s="23">
        <f t="shared" si="0"/>
        <v>11400</v>
      </c>
      <c r="H58" s="24">
        <f>F58/12</f>
        <v>79.166666666666671</v>
      </c>
      <c r="I58" s="24">
        <f t="shared" si="2"/>
        <v>38.333333333333336</v>
      </c>
      <c r="J58" s="25">
        <v>0</v>
      </c>
      <c r="K58" s="25">
        <v>0</v>
      </c>
      <c r="L58" s="24">
        <f t="shared" si="3"/>
        <v>117.5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ht="15.75" customHeight="1" x14ac:dyDescent="0.25">
      <c r="A59" s="21">
        <v>58</v>
      </c>
      <c r="B59" s="22" t="s">
        <v>99</v>
      </c>
      <c r="C59" s="23" t="s">
        <v>13</v>
      </c>
      <c r="D59" s="23" t="s">
        <v>176</v>
      </c>
      <c r="E59" s="23" t="s">
        <v>156</v>
      </c>
      <c r="F59" s="24">
        <v>1030</v>
      </c>
      <c r="G59" s="23">
        <f t="shared" si="0"/>
        <v>12360</v>
      </c>
      <c r="H59" s="24">
        <f t="shared" si="1"/>
        <v>85.833333333333329</v>
      </c>
      <c r="I59" s="24">
        <f t="shared" si="2"/>
        <v>38.333333333333336</v>
      </c>
      <c r="J59" s="25">
        <v>0</v>
      </c>
      <c r="K59" s="24">
        <v>0</v>
      </c>
      <c r="L59" s="24">
        <f>H59+I59+J59+K59</f>
        <v>124.16666666666666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ht="15.75" customHeight="1" x14ac:dyDescent="0.25">
      <c r="A60" s="21">
        <v>59</v>
      </c>
      <c r="B60" s="22" t="s">
        <v>100</v>
      </c>
      <c r="C60" s="23" t="s">
        <v>5</v>
      </c>
      <c r="D60" s="23" t="s">
        <v>180</v>
      </c>
      <c r="E60" s="23" t="s">
        <v>159</v>
      </c>
      <c r="F60" s="24">
        <v>561</v>
      </c>
      <c r="G60" s="23">
        <f t="shared" si="0"/>
        <v>6732</v>
      </c>
      <c r="H60" s="24">
        <f t="shared" si="1"/>
        <v>46.75</v>
      </c>
      <c r="I60" s="24">
        <f t="shared" si="2"/>
        <v>38.333333333333336</v>
      </c>
      <c r="J60" s="25">
        <v>0</v>
      </c>
      <c r="K60" s="25">
        <v>0</v>
      </c>
      <c r="L60" s="24">
        <f t="shared" si="3"/>
        <v>85.083333333333343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ht="15.75" customHeight="1" x14ac:dyDescent="0.25">
      <c r="A61" s="21">
        <v>60</v>
      </c>
      <c r="B61" s="22" t="s">
        <v>101</v>
      </c>
      <c r="C61" s="23" t="s">
        <v>13</v>
      </c>
      <c r="D61" s="23" t="s">
        <v>186</v>
      </c>
      <c r="E61" s="23" t="s">
        <v>155</v>
      </c>
      <c r="F61" s="24">
        <v>555</v>
      </c>
      <c r="G61" s="23">
        <f t="shared" si="0"/>
        <v>6660</v>
      </c>
      <c r="H61" s="24">
        <f t="shared" si="1"/>
        <v>46.25</v>
      </c>
      <c r="I61" s="24">
        <f t="shared" si="2"/>
        <v>38.333333333333336</v>
      </c>
      <c r="J61" s="25">
        <v>0</v>
      </c>
      <c r="K61" s="25">
        <v>0</v>
      </c>
      <c r="L61" s="24">
        <f t="shared" si="3"/>
        <v>84.583333333333343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ht="15.75" customHeight="1" x14ac:dyDescent="0.25">
      <c r="A62" s="21">
        <v>61</v>
      </c>
      <c r="B62" s="22" t="s">
        <v>102</v>
      </c>
      <c r="C62" s="23" t="s">
        <v>13</v>
      </c>
      <c r="D62" s="23" t="s">
        <v>169</v>
      </c>
      <c r="E62" s="23" t="s">
        <v>157</v>
      </c>
      <c r="F62" s="24">
        <v>645</v>
      </c>
      <c r="G62" s="23">
        <f t="shared" si="0"/>
        <v>7740</v>
      </c>
      <c r="H62" s="24">
        <f t="shared" si="1"/>
        <v>53.75</v>
      </c>
      <c r="I62" s="24">
        <f t="shared" si="2"/>
        <v>38.333333333333336</v>
      </c>
      <c r="J62" s="25">
        <v>0</v>
      </c>
      <c r="K62" s="25">
        <v>0</v>
      </c>
      <c r="L62" s="24">
        <f t="shared" si="3"/>
        <v>92.083333333333343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ht="15.75" customHeight="1" x14ac:dyDescent="0.25">
      <c r="A63" s="21">
        <v>62</v>
      </c>
      <c r="B63" s="22" t="s">
        <v>103</v>
      </c>
      <c r="C63" s="23" t="s">
        <v>5</v>
      </c>
      <c r="D63" s="23" t="s">
        <v>167</v>
      </c>
      <c r="E63" s="23" t="s">
        <v>159</v>
      </c>
      <c r="F63" s="24">
        <v>527</v>
      </c>
      <c r="G63" s="23">
        <f t="shared" ref="G63:G108" si="5">F63*12</f>
        <v>6324</v>
      </c>
      <c r="H63" s="24">
        <f t="shared" ref="H63:H108" si="6">F63/12</f>
        <v>43.916666666666664</v>
      </c>
      <c r="I63" s="24">
        <f t="shared" ref="I63:I108" si="7">460/12</f>
        <v>38.333333333333336</v>
      </c>
      <c r="J63" s="25">
        <v>0</v>
      </c>
      <c r="K63" s="25">
        <v>0</v>
      </c>
      <c r="L63" s="24">
        <f t="shared" ref="L63:L64" si="8">H63+I63+J63+K63</f>
        <v>82.25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ht="15.75" customHeight="1" x14ac:dyDescent="0.25">
      <c r="A64" s="21">
        <v>63</v>
      </c>
      <c r="B64" s="22" t="s">
        <v>104</v>
      </c>
      <c r="C64" s="23" t="s">
        <v>5</v>
      </c>
      <c r="D64" s="23" t="s">
        <v>167</v>
      </c>
      <c r="E64" s="23" t="s">
        <v>160</v>
      </c>
      <c r="F64" s="24">
        <v>596</v>
      </c>
      <c r="G64" s="23">
        <f t="shared" si="5"/>
        <v>7152</v>
      </c>
      <c r="H64" s="24">
        <f t="shared" si="6"/>
        <v>49.666666666666664</v>
      </c>
      <c r="I64" s="24">
        <f t="shared" si="7"/>
        <v>38.333333333333336</v>
      </c>
      <c r="J64" s="25">
        <v>0</v>
      </c>
      <c r="K64" s="25">
        <v>0</v>
      </c>
      <c r="L64" s="24">
        <f t="shared" si="8"/>
        <v>88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ht="15.75" customHeight="1" x14ac:dyDescent="0.25">
      <c r="A65" s="21">
        <v>64</v>
      </c>
      <c r="B65" s="22" t="s">
        <v>105</v>
      </c>
      <c r="C65" s="23" t="s">
        <v>13</v>
      </c>
      <c r="D65" s="23" t="s">
        <v>189</v>
      </c>
      <c r="E65" s="23" t="s">
        <v>155</v>
      </c>
      <c r="F65" s="24">
        <v>555</v>
      </c>
      <c r="G65" s="23">
        <f t="shared" si="5"/>
        <v>6660</v>
      </c>
      <c r="H65" s="24">
        <f t="shared" si="6"/>
        <v>46.25</v>
      </c>
      <c r="I65" s="24">
        <f t="shared" si="7"/>
        <v>38.333333333333336</v>
      </c>
      <c r="J65" s="25">
        <v>0</v>
      </c>
      <c r="K65" s="25">
        <v>0</v>
      </c>
      <c r="L65" s="24">
        <f>H65+I65+J65+K65</f>
        <v>84.583333333333343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ht="15.75" customHeight="1" x14ac:dyDescent="0.25">
      <c r="A66" s="21">
        <v>65</v>
      </c>
      <c r="B66" s="22" t="s">
        <v>106</v>
      </c>
      <c r="C66" s="23" t="s">
        <v>5</v>
      </c>
      <c r="D66" s="23" t="s">
        <v>183</v>
      </c>
      <c r="E66" s="23" t="s">
        <v>159</v>
      </c>
      <c r="F66" s="24">
        <v>561</v>
      </c>
      <c r="G66" s="23">
        <f t="shared" si="5"/>
        <v>6732</v>
      </c>
      <c r="H66" s="24">
        <f t="shared" si="6"/>
        <v>46.75</v>
      </c>
      <c r="I66" s="24">
        <f t="shared" si="7"/>
        <v>38.333333333333336</v>
      </c>
      <c r="J66" s="25">
        <v>0</v>
      </c>
      <c r="K66" s="25">
        <v>0</v>
      </c>
      <c r="L66" s="24">
        <f t="shared" ref="L66:L72" si="9">H66+I66+J66+K66</f>
        <v>85.083333333333343</v>
      </c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ht="15.75" customHeight="1" x14ac:dyDescent="0.25">
      <c r="A67" s="21">
        <v>66</v>
      </c>
      <c r="B67" s="22" t="s">
        <v>107</v>
      </c>
      <c r="C67" s="23" t="s">
        <v>5</v>
      </c>
      <c r="D67" s="23" t="s">
        <v>167</v>
      </c>
      <c r="E67" s="23" t="s">
        <v>159</v>
      </c>
      <c r="F67" s="24">
        <v>561</v>
      </c>
      <c r="G67" s="23">
        <f t="shared" si="5"/>
        <v>6732</v>
      </c>
      <c r="H67" s="24">
        <f t="shared" si="6"/>
        <v>46.75</v>
      </c>
      <c r="I67" s="24">
        <f t="shared" si="7"/>
        <v>38.333333333333336</v>
      </c>
      <c r="J67" s="25">
        <v>0</v>
      </c>
      <c r="K67" s="25">
        <v>0</v>
      </c>
      <c r="L67" s="24">
        <f t="shared" si="9"/>
        <v>85.083333333333343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ht="15.75" customHeight="1" x14ac:dyDescent="0.25">
      <c r="A68" s="21">
        <v>67</v>
      </c>
      <c r="B68" s="22" t="s">
        <v>108</v>
      </c>
      <c r="C68" s="23" t="s">
        <v>5</v>
      </c>
      <c r="D68" s="23" t="s">
        <v>183</v>
      </c>
      <c r="E68" s="23" t="s">
        <v>161</v>
      </c>
      <c r="F68" s="24">
        <v>614</v>
      </c>
      <c r="G68" s="23">
        <f t="shared" si="5"/>
        <v>7368</v>
      </c>
      <c r="H68" s="24">
        <f t="shared" si="6"/>
        <v>51.166666666666664</v>
      </c>
      <c r="I68" s="24">
        <f t="shared" si="7"/>
        <v>38.333333333333336</v>
      </c>
      <c r="J68" s="25">
        <v>0</v>
      </c>
      <c r="K68" s="25">
        <v>0</v>
      </c>
      <c r="L68" s="24">
        <f t="shared" si="9"/>
        <v>89.5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ht="15.75" customHeight="1" x14ac:dyDescent="0.25">
      <c r="A69" s="21">
        <v>68</v>
      </c>
      <c r="B69" s="22" t="s">
        <v>109</v>
      </c>
      <c r="C69" s="23" t="s">
        <v>13</v>
      </c>
      <c r="D69" s="23" t="s">
        <v>178</v>
      </c>
      <c r="E69" s="23" t="s">
        <v>151</v>
      </c>
      <c r="F69" s="24">
        <v>950</v>
      </c>
      <c r="G69" s="23">
        <f t="shared" si="5"/>
        <v>11400</v>
      </c>
      <c r="H69" s="24">
        <f t="shared" si="6"/>
        <v>79.166666666666671</v>
      </c>
      <c r="I69" s="24">
        <f t="shared" si="7"/>
        <v>38.333333333333336</v>
      </c>
      <c r="J69" s="25">
        <v>0</v>
      </c>
      <c r="K69" s="25">
        <v>0</v>
      </c>
      <c r="L69" s="24">
        <f t="shared" si="9"/>
        <v>117.5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ht="15.75" customHeight="1" x14ac:dyDescent="0.25">
      <c r="A70" s="21">
        <v>69</v>
      </c>
      <c r="B70" s="22" t="s">
        <v>110</v>
      </c>
      <c r="C70" s="23" t="s">
        <v>13</v>
      </c>
      <c r="D70" s="23" t="s">
        <v>166</v>
      </c>
      <c r="E70" s="23" t="s">
        <v>155</v>
      </c>
      <c r="F70" s="24">
        <v>555</v>
      </c>
      <c r="G70" s="23">
        <f t="shared" si="5"/>
        <v>6660</v>
      </c>
      <c r="H70" s="24">
        <f t="shared" si="6"/>
        <v>46.25</v>
      </c>
      <c r="I70" s="24">
        <f t="shared" si="7"/>
        <v>38.333333333333336</v>
      </c>
      <c r="J70" s="25">
        <v>0</v>
      </c>
      <c r="K70" s="25">
        <v>0</v>
      </c>
      <c r="L70" s="24">
        <f t="shared" si="9"/>
        <v>84.583333333333343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ht="15.75" customHeight="1" x14ac:dyDescent="0.25">
      <c r="A71" s="21">
        <v>70</v>
      </c>
      <c r="B71" s="22" t="s">
        <v>111</v>
      </c>
      <c r="C71" s="23" t="s">
        <v>5</v>
      </c>
      <c r="D71" s="23" t="s">
        <v>167</v>
      </c>
      <c r="E71" s="23" t="s">
        <v>159</v>
      </c>
      <c r="F71" s="24">
        <v>561</v>
      </c>
      <c r="G71" s="23">
        <f t="shared" si="5"/>
        <v>6732</v>
      </c>
      <c r="H71" s="24">
        <f t="shared" si="6"/>
        <v>46.75</v>
      </c>
      <c r="I71" s="24">
        <f t="shared" si="7"/>
        <v>38.333333333333336</v>
      </c>
      <c r="J71" s="25">
        <v>0</v>
      </c>
      <c r="K71" s="25">
        <v>0</v>
      </c>
      <c r="L71" s="24">
        <f t="shared" si="9"/>
        <v>85.083333333333343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1:24" ht="15.75" customHeight="1" x14ac:dyDescent="0.25">
      <c r="A72" s="21">
        <v>71</v>
      </c>
      <c r="B72" s="22" t="s">
        <v>112</v>
      </c>
      <c r="C72" s="23" t="s">
        <v>13</v>
      </c>
      <c r="D72" s="23" t="s">
        <v>166</v>
      </c>
      <c r="E72" s="23" t="s">
        <v>152</v>
      </c>
      <c r="F72" s="24">
        <v>1500</v>
      </c>
      <c r="G72" s="23">
        <f t="shared" si="5"/>
        <v>18000</v>
      </c>
      <c r="H72" s="24">
        <f t="shared" si="6"/>
        <v>125</v>
      </c>
      <c r="I72" s="24">
        <f t="shared" si="7"/>
        <v>38.333333333333336</v>
      </c>
      <c r="J72" s="25">
        <v>0</v>
      </c>
      <c r="K72" s="25">
        <v>0</v>
      </c>
      <c r="L72" s="24">
        <f t="shared" si="9"/>
        <v>163.33333333333334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ht="15.75" customHeight="1" x14ac:dyDescent="0.25">
      <c r="A73" s="21">
        <v>72</v>
      </c>
      <c r="B73" s="22" t="s">
        <v>113</v>
      </c>
      <c r="C73" s="23" t="s">
        <v>5</v>
      </c>
      <c r="D73" s="23" t="s">
        <v>183</v>
      </c>
      <c r="E73" s="23" t="s">
        <v>163</v>
      </c>
      <c r="F73" s="24">
        <v>738</v>
      </c>
      <c r="G73" s="23">
        <f t="shared" si="5"/>
        <v>8856</v>
      </c>
      <c r="H73" s="24">
        <f t="shared" si="6"/>
        <v>61.5</v>
      </c>
      <c r="I73" s="24">
        <f t="shared" si="7"/>
        <v>38.333333333333336</v>
      </c>
      <c r="J73" s="25">
        <v>0</v>
      </c>
      <c r="K73" s="25">
        <v>0</v>
      </c>
      <c r="L73" s="24">
        <f t="shared" ref="L73:L82" si="10">H73+I73+J73+K73</f>
        <v>99.833333333333343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ht="15.75" customHeight="1" x14ac:dyDescent="0.25">
      <c r="A74" s="21">
        <v>73</v>
      </c>
      <c r="B74" s="22" t="s">
        <v>114</v>
      </c>
      <c r="C74" s="23" t="s">
        <v>5</v>
      </c>
      <c r="D74" s="23" t="s">
        <v>167</v>
      </c>
      <c r="E74" s="23" t="s">
        <v>159</v>
      </c>
      <c r="F74" s="24">
        <v>561</v>
      </c>
      <c r="G74" s="23">
        <f t="shared" si="5"/>
        <v>6732</v>
      </c>
      <c r="H74" s="24">
        <f t="shared" si="6"/>
        <v>46.75</v>
      </c>
      <c r="I74" s="24">
        <f t="shared" si="7"/>
        <v>38.333333333333336</v>
      </c>
      <c r="J74" s="25">
        <v>0</v>
      </c>
      <c r="K74" s="25">
        <v>0</v>
      </c>
      <c r="L74" s="24">
        <f t="shared" si="10"/>
        <v>85.083333333333343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ht="15.75" customHeight="1" x14ac:dyDescent="0.25">
      <c r="A75" s="21">
        <v>74</v>
      </c>
      <c r="B75" s="22" t="s">
        <v>115</v>
      </c>
      <c r="C75" s="23" t="s">
        <v>13</v>
      </c>
      <c r="D75" s="23" t="s">
        <v>189</v>
      </c>
      <c r="E75" s="23" t="s">
        <v>151</v>
      </c>
      <c r="F75" s="24">
        <v>950</v>
      </c>
      <c r="G75" s="23">
        <f t="shared" si="5"/>
        <v>11400</v>
      </c>
      <c r="H75" s="24">
        <f t="shared" si="6"/>
        <v>79.166666666666671</v>
      </c>
      <c r="I75" s="24">
        <f t="shared" si="7"/>
        <v>38.333333333333336</v>
      </c>
      <c r="J75" s="25">
        <v>0</v>
      </c>
      <c r="K75" s="25">
        <v>0</v>
      </c>
      <c r="L75" s="24">
        <f t="shared" si="10"/>
        <v>117.5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ht="15.75" customHeight="1" x14ac:dyDescent="0.25">
      <c r="A76" s="21">
        <v>75</v>
      </c>
      <c r="B76" s="22" t="s">
        <v>116</v>
      </c>
      <c r="C76" s="23" t="s">
        <v>13</v>
      </c>
      <c r="D76" s="30" t="s">
        <v>173</v>
      </c>
      <c r="E76" s="23" t="s">
        <v>158</v>
      </c>
      <c r="F76" s="24">
        <v>804.26</v>
      </c>
      <c r="G76" s="23">
        <f t="shared" si="5"/>
        <v>9651.119999999999</v>
      </c>
      <c r="H76" s="24">
        <f t="shared" si="6"/>
        <v>67.021666666666661</v>
      </c>
      <c r="I76" s="24">
        <f t="shared" si="7"/>
        <v>38.333333333333336</v>
      </c>
      <c r="J76" s="25">
        <v>0</v>
      </c>
      <c r="K76" s="25">
        <v>0</v>
      </c>
      <c r="L76" s="24">
        <f t="shared" si="10"/>
        <v>105.35499999999999</v>
      </c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1:24" ht="15.75" customHeight="1" x14ac:dyDescent="0.25">
      <c r="A77" s="21">
        <v>76</v>
      </c>
      <c r="B77" s="22" t="s">
        <v>117</v>
      </c>
      <c r="C77" s="23" t="s">
        <v>5</v>
      </c>
      <c r="D77" s="23" t="s">
        <v>183</v>
      </c>
      <c r="E77" s="23" t="s">
        <v>159</v>
      </c>
      <c r="F77" s="24">
        <v>561</v>
      </c>
      <c r="G77" s="23">
        <f t="shared" si="5"/>
        <v>6732</v>
      </c>
      <c r="H77" s="24">
        <f t="shared" si="6"/>
        <v>46.75</v>
      </c>
      <c r="I77" s="24">
        <f t="shared" si="7"/>
        <v>38.333333333333336</v>
      </c>
      <c r="J77" s="25">
        <v>0</v>
      </c>
      <c r="K77" s="25">
        <v>0</v>
      </c>
      <c r="L77" s="24">
        <f t="shared" si="10"/>
        <v>85.083333333333343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1:24" ht="15.75" customHeight="1" x14ac:dyDescent="0.25">
      <c r="A78" s="21">
        <v>77</v>
      </c>
      <c r="B78" s="22" t="s">
        <v>118</v>
      </c>
      <c r="C78" s="23" t="s">
        <v>13</v>
      </c>
      <c r="D78" s="23" t="s">
        <v>189</v>
      </c>
      <c r="E78" s="23" t="s">
        <v>151</v>
      </c>
      <c r="F78" s="24">
        <v>950</v>
      </c>
      <c r="G78" s="23">
        <f t="shared" si="5"/>
        <v>11400</v>
      </c>
      <c r="H78" s="24">
        <f t="shared" si="6"/>
        <v>79.166666666666671</v>
      </c>
      <c r="I78" s="24">
        <f t="shared" si="7"/>
        <v>38.333333333333336</v>
      </c>
      <c r="J78" s="25">
        <v>0</v>
      </c>
      <c r="K78" s="25">
        <v>0</v>
      </c>
      <c r="L78" s="24">
        <f t="shared" si="10"/>
        <v>117.5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ht="15.75" customHeight="1" x14ac:dyDescent="0.25">
      <c r="A79" s="21">
        <v>78</v>
      </c>
      <c r="B79" s="22" t="s">
        <v>119</v>
      </c>
      <c r="C79" s="23" t="s">
        <v>5</v>
      </c>
      <c r="D79" s="23" t="s">
        <v>183</v>
      </c>
      <c r="E79" s="23" t="s">
        <v>164</v>
      </c>
      <c r="F79" s="24">
        <v>578</v>
      </c>
      <c r="G79" s="23">
        <f t="shared" si="5"/>
        <v>6936</v>
      </c>
      <c r="H79" s="24">
        <f t="shared" si="6"/>
        <v>48.166666666666664</v>
      </c>
      <c r="I79" s="24">
        <f t="shared" si="7"/>
        <v>38.333333333333336</v>
      </c>
      <c r="J79" s="25">
        <v>0</v>
      </c>
      <c r="K79" s="25">
        <v>0</v>
      </c>
      <c r="L79" s="24">
        <f t="shared" si="10"/>
        <v>86.5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4" ht="15.75" customHeight="1" x14ac:dyDescent="0.25">
      <c r="A80" s="21">
        <v>79</v>
      </c>
      <c r="B80" s="29" t="s">
        <v>149</v>
      </c>
      <c r="C80" s="23" t="s">
        <v>13</v>
      </c>
      <c r="D80" s="23" t="s">
        <v>186</v>
      </c>
      <c r="E80" s="23" t="s">
        <v>165</v>
      </c>
      <c r="F80" s="24">
        <v>1900</v>
      </c>
      <c r="G80" s="23">
        <f t="shared" si="5"/>
        <v>22800</v>
      </c>
      <c r="H80" s="24">
        <f t="shared" si="6"/>
        <v>158.33333333333334</v>
      </c>
      <c r="I80" s="24">
        <f t="shared" si="7"/>
        <v>38.333333333333336</v>
      </c>
      <c r="J80" s="25">
        <v>0</v>
      </c>
      <c r="K80" s="24">
        <v>0</v>
      </c>
      <c r="L80" s="24">
        <f>H80+I80+J80+K80</f>
        <v>196.66666666666669</v>
      </c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ht="15.75" customHeight="1" x14ac:dyDescent="0.25">
      <c r="A81" s="21">
        <v>80</v>
      </c>
      <c r="B81" s="22" t="s">
        <v>120</v>
      </c>
      <c r="C81" s="23" t="s">
        <v>13</v>
      </c>
      <c r="D81" s="23" t="s">
        <v>166</v>
      </c>
      <c r="E81" s="23" t="s">
        <v>153</v>
      </c>
      <c r="F81" s="24">
        <v>855</v>
      </c>
      <c r="G81" s="23">
        <f t="shared" si="5"/>
        <v>10260</v>
      </c>
      <c r="H81" s="24">
        <f t="shared" si="6"/>
        <v>71.25</v>
      </c>
      <c r="I81" s="24">
        <f t="shared" si="7"/>
        <v>38.333333333333336</v>
      </c>
      <c r="J81" s="25">
        <v>0</v>
      </c>
      <c r="K81" s="25">
        <v>0</v>
      </c>
      <c r="L81" s="24">
        <f t="shared" si="10"/>
        <v>109.58333333333334</v>
      </c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ht="15.75" customHeight="1" x14ac:dyDescent="0.25">
      <c r="A82" s="21">
        <v>81</v>
      </c>
      <c r="B82" s="22" t="s">
        <v>121</v>
      </c>
      <c r="C82" s="23" t="s">
        <v>13</v>
      </c>
      <c r="D82" s="23" t="s">
        <v>174</v>
      </c>
      <c r="E82" s="23" t="s">
        <v>158</v>
      </c>
      <c r="F82" s="24">
        <v>817</v>
      </c>
      <c r="G82" s="23">
        <f t="shared" si="5"/>
        <v>9804</v>
      </c>
      <c r="H82" s="24">
        <f t="shared" si="6"/>
        <v>68.083333333333329</v>
      </c>
      <c r="I82" s="24">
        <f t="shared" si="7"/>
        <v>38.333333333333336</v>
      </c>
      <c r="J82" s="25">
        <v>0</v>
      </c>
      <c r="K82" s="25">
        <v>0</v>
      </c>
      <c r="L82" s="24">
        <f t="shared" si="10"/>
        <v>106.41666666666666</v>
      </c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1:24" ht="15.75" customHeight="1" x14ac:dyDescent="0.25">
      <c r="A83" s="21">
        <v>82</v>
      </c>
      <c r="B83" s="22" t="s">
        <v>122</v>
      </c>
      <c r="C83" s="23" t="s">
        <v>5</v>
      </c>
      <c r="D83" s="23" t="s">
        <v>183</v>
      </c>
      <c r="E83" s="23" t="s">
        <v>163</v>
      </c>
      <c r="F83" s="24">
        <v>738</v>
      </c>
      <c r="G83" s="23">
        <f t="shared" si="5"/>
        <v>8856</v>
      </c>
      <c r="H83" s="24">
        <f t="shared" si="6"/>
        <v>61.5</v>
      </c>
      <c r="I83" s="24">
        <f t="shared" si="7"/>
        <v>38.333333333333336</v>
      </c>
      <c r="J83" s="25">
        <v>0</v>
      </c>
      <c r="K83" s="25">
        <v>0</v>
      </c>
      <c r="L83" s="24">
        <f>H83+I83+J83+K83</f>
        <v>99.833333333333343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4" ht="15.75" customHeight="1" x14ac:dyDescent="0.25">
      <c r="A84" s="21">
        <v>83</v>
      </c>
      <c r="B84" s="22" t="s">
        <v>123</v>
      </c>
      <c r="C84" s="23" t="s">
        <v>5</v>
      </c>
      <c r="D84" s="23" t="s">
        <v>167</v>
      </c>
      <c r="E84" s="23" t="s">
        <v>159</v>
      </c>
      <c r="F84" s="24">
        <v>561</v>
      </c>
      <c r="G84" s="23">
        <f t="shared" si="5"/>
        <v>6732</v>
      </c>
      <c r="H84" s="24">
        <f t="shared" si="6"/>
        <v>46.75</v>
      </c>
      <c r="I84" s="24">
        <f t="shared" si="7"/>
        <v>38.333333333333336</v>
      </c>
      <c r="J84" s="25">
        <v>0</v>
      </c>
      <c r="K84" s="25">
        <v>0</v>
      </c>
      <c r="L84" s="24">
        <f t="shared" ref="L84:L93" si="11">H84+I84+J84+K84</f>
        <v>85.083333333333343</v>
      </c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1:24" ht="15.75" customHeight="1" x14ac:dyDescent="0.25">
      <c r="A85" s="21">
        <v>84</v>
      </c>
      <c r="B85" s="22" t="s">
        <v>124</v>
      </c>
      <c r="C85" s="23" t="s">
        <v>13</v>
      </c>
      <c r="D85" s="23" t="s">
        <v>172</v>
      </c>
      <c r="E85" s="23" t="s">
        <v>154</v>
      </c>
      <c r="F85" s="24">
        <v>460</v>
      </c>
      <c r="G85" s="23">
        <f t="shared" si="5"/>
        <v>5520</v>
      </c>
      <c r="H85" s="24">
        <f t="shared" si="6"/>
        <v>38.333333333333336</v>
      </c>
      <c r="I85" s="24">
        <f t="shared" si="7"/>
        <v>38.333333333333336</v>
      </c>
      <c r="J85" s="25">
        <v>0</v>
      </c>
      <c r="K85" s="25">
        <v>0</v>
      </c>
      <c r="L85" s="24">
        <f t="shared" si="11"/>
        <v>76.666666666666671</v>
      </c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1:24" ht="15.75" customHeight="1" x14ac:dyDescent="0.25">
      <c r="A86" s="21">
        <v>85</v>
      </c>
      <c r="B86" s="22" t="s">
        <v>125</v>
      </c>
      <c r="C86" s="23" t="s">
        <v>13</v>
      </c>
      <c r="D86" s="23" t="s">
        <v>171</v>
      </c>
      <c r="E86" s="23" t="s">
        <v>165</v>
      </c>
      <c r="F86" s="24">
        <v>1900</v>
      </c>
      <c r="G86" s="23">
        <f t="shared" si="5"/>
        <v>22800</v>
      </c>
      <c r="H86" s="24">
        <f t="shared" si="6"/>
        <v>158.33333333333334</v>
      </c>
      <c r="I86" s="24">
        <f t="shared" si="7"/>
        <v>38.333333333333336</v>
      </c>
      <c r="J86" s="25">
        <v>0</v>
      </c>
      <c r="K86" s="25">
        <v>0</v>
      </c>
      <c r="L86" s="24">
        <f t="shared" si="11"/>
        <v>196.66666666666669</v>
      </c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1:24" ht="15.75" customHeight="1" x14ac:dyDescent="0.25">
      <c r="A87" s="21">
        <v>86</v>
      </c>
      <c r="B87" s="22" t="s">
        <v>126</v>
      </c>
      <c r="C87" s="23" t="s">
        <v>5</v>
      </c>
      <c r="D87" s="23" t="s">
        <v>180</v>
      </c>
      <c r="E87" s="23" t="s">
        <v>159</v>
      </c>
      <c r="F87" s="24">
        <v>561</v>
      </c>
      <c r="G87" s="23">
        <f t="shared" si="5"/>
        <v>6732</v>
      </c>
      <c r="H87" s="24">
        <f t="shared" si="6"/>
        <v>46.75</v>
      </c>
      <c r="I87" s="24">
        <f t="shared" si="7"/>
        <v>38.333333333333336</v>
      </c>
      <c r="J87" s="25">
        <v>0</v>
      </c>
      <c r="K87" s="25">
        <v>0</v>
      </c>
      <c r="L87" s="24">
        <f t="shared" si="11"/>
        <v>85.083333333333343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1:24" ht="15.75" customHeight="1" x14ac:dyDescent="0.25">
      <c r="A88" s="21">
        <v>87</v>
      </c>
      <c r="B88" s="22" t="s">
        <v>127</v>
      </c>
      <c r="C88" s="23" t="s">
        <v>5</v>
      </c>
      <c r="D88" s="23" t="s">
        <v>187</v>
      </c>
      <c r="E88" s="23" t="s">
        <v>159</v>
      </c>
      <c r="F88" s="24">
        <v>561</v>
      </c>
      <c r="G88" s="23">
        <f t="shared" si="5"/>
        <v>6732</v>
      </c>
      <c r="H88" s="24">
        <f t="shared" si="6"/>
        <v>46.75</v>
      </c>
      <c r="I88" s="24">
        <f t="shared" si="7"/>
        <v>38.333333333333336</v>
      </c>
      <c r="J88" s="25">
        <v>0</v>
      </c>
      <c r="K88" s="25">
        <v>0</v>
      </c>
      <c r="L88" s="24">
        <f t="shared" si="11"/>
        <v>85.083333333333343</v>
      </c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1:24" ht="15.75" customHeight="1" x14ac:dyDescent="0.25">
      <c r="A89" s="21">
        <v>88</v>
      </c>
      <c r="B89" s="22" t="s">
        <v>128</v>
      </c>
      <c r="C89" s="23" t="s">
        <v>13</v>
      </c>
      <c r="D89" s="23" t="s">
        <v>166</v>
      </c>
      <c r="E89" s="23" t="s">
        <v>152</v>
      </c>
      <c r="F89" s="24">
        <v>1500</v>
      </c>
      <c r="G89" s="23">
        <f t="shared" si="5"/>
        <v>18000</v>
      </c>
      <c r="H89" s="24">
        <f t="shared" si="6"/>
        <v>125</v>
      </c>
      <c r="I89" s="24">
        <f t="shared" si="7"/>
        <v>38.333333333333336</v>
      </c>
      <c r="J89" s="25">
        <v>0</v>
      </c>
      <c r="K89" s="25">
        <v>0</v>
      </c>
      <c r="L89" s="24">
        <f t="shared" si="11"/>
        <v>163.33333333333334</v>
      </c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1:24" ht="15.75" customHeight="1" x14ac:dyDescent="0.25">
      <c r="A90" s="21">
        <v>89</v>
      </c>
      <c r="B90" s="22" t="s">
        <v>129</v>
      </c>
      <c r="C90" s="23" t="s">
        <v>5</v>
      </c>
      <c r="D90" s="23" t="s">
        <v>183</v>
      </c>
      <c r="E90" s="23" t="s">
        <v>160</v>
      </c>
      <c r="F90" s="24">
        <v>596</v>
      </c>
      <c r="G90" s="23">
        <f t="shared" si="5"/>
        <v>7152</v>
      </c>
      <c r="H90" s="24">
        <f t="shared" si="6"/>
        <v>49.666666666666664</v>
      </c>
      <c r="I90" s="24">
        <f t="shared" si="7"/>
        <v>38.333333333333336</v>
      </c>
      <c r="J90" s="25">
        <v>0</v>
      </c>
      <c r="K90" s="25">
        <v>0</v>
      </c>
      <c r="L90" s="24">
        <f t="shared" si="11"/>
        <v>88</v>
      </c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1:24" ht="15.75" customHeight="1" x14ac:dyDescent="0.25">
      <c r="A91" s="21">
        <v>90</v>
      </c>
      <c r="B91" s="22" t="s">
        <v>130</v>
      </c>
      <c r="C91" s="23" t="s">
        <v>5</v>
      </c>
      <c r="D91" s="23" t="s">
        <v>167</v>
      </c>
      <c r="E91" s="23" t="s">
        <v>159</v>
      </c>
      <c r="F91" s="24">
        <v>561</v>
      </c>
      <c r="G91" s="23">
        <f t="shared" si="5"/>
        <v>6732</v>
      </c>
      <c r="H91" s="24">
        <f t="shared" si="6"/>
        <v>46.75</v>
      </c>
      <c r="I91" s="24">
        <f t="shared" si="7"/>
        <v>38.333333333333336</v>
      </c>
      <c r="J91" s="25">
        <v>0</v>
      </c>
      <c r="K91" s="25">
        <v>0</v>
      </c>
      <c r="L91" s="24">
        <f t="shared" si="11"/>
        <v>85.083333333333343</v>
      </c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spans="1:24" ht="15.75" customHeight="1" x14ac:dyDescent="0.25">
      <c r="A92" s="21">
        <v>91</v>
      </c>
      <c r="B92" s="22" t="s">
        <v>131</v>
      </c>
      <c r="C92" s="23" t="s">
        <v>5</v>
      </c>
      <c r="D92" s="23" t="s">
        <v>183</v>
      </c>
      <c r="E92" s="23" t="s">
        <v>161</v>
      </c>
      <c r="F92" s="24">
        <v>614</v>
      </c>
      <c r="G92" s="23">
        <f t="shared" si="5"/>
        <v>7368</v>
      </c>
      <c r="H92" s="24">
        <f t="shared" si="6"/>
        <v>51.166666666666664</v>
      </c>
      <c r="I92" s="24">
        <f t="shared" si="7"/>
        <v>38.333333333333336</v>
      </c>
      <c r="J92" s="25">
        <v>0</v>
      </c>
      <c r="K92" s="25">
        <v>0</v>
      </c>
      <c r="L92" s="24">
        <f t="shared" si="11"/>
        <v>89.5</v>
      </c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pans="1:24" ht="15.75" customHeight="1" x14ac:dyDescent="0.25">
      <c r="A93" s="21">
        <v>92</v>
      </c>
      <c r="B93" s="22" t="s">
        <v>132</v>
      </c>
      <c r="C93" s="23" t="s">
        <v>13</v>
      </c>
      <c r="D93" s="23" t="s">
        <v>182</v>
      </c>
      <c r="E93" s="23" t="s">
        <v>150</v>
      </c>
      <c r="F93" s="24">
        <v>700</v>
      </c>
      <c r="G93" s="23">
        <f t="shared" si="5"/>
        <v>8400</v>
      </c>
      <c r="H93" s="24">
        <f t="shared" si="6"/>
        <v>58.333333333333336</v>
      </c>
      <c r="I93" s="24">
        <f t="shared" si="7"/>
        <v>38.333333333333336</v>
      </c>
      <c r="J93" s="25">
        <v>0</v>
      </c>
      <c r="K93" s="25">
        <v>0</v>
      </c>
      <c r="L93" s="24">
        <f t="shared" si="11"/>
        <v>96.666666666666671</v>
      </c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</row>
    <row r="94" spans="1:24" ht="15.75" customHeight="1" x14ac:dyDescent="0.25">
      <c r="A94" s="21">
        <v>93</v>
      </c>
      <c r="B94" s="22" t="s">
        <v>133</v>
      </c>
      <c r="C94" s="23" t="s">
        <v>5</v>
      </c>
      <c r="D94" s="23" t="s">
        <v>167</v>
      </c>
      <c r="E94" s="23" t="s">
        <v>159</v>
      </c>
      <c r="F94" s="24">
        <v>561</v>
      </c>
      <c r="G94" s="23">
        <f t="shared" si="5"/>
        <v>6732</v>
      </c>
      <c r="H94" s="24">
        <f t="shared" si="6"/>
        <v>46.75</v>
      </c>
      <c r="I94" s="24">
        <f t="shared" si="7"/>
        <v>38.333333333333336</v>
      </c>
      <c r="J94" s="25">
        <v>0</v>
      </c>
      <c r="K94" s="25">
        <v>0</v>
      </c>
      <c r="L94" s="24">
        <f>H94+I94+J94+K94</f>
        <v>85.083333333333343</v>
      </c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1:24" ht="15.75" customHeight="1" x14ac:dyDescent="0.25">
      <c r="A95" s="21">
        <v>94</v>
      </c>
      <c r="B95" s="22" t="s">
        <v>134</v>
      </c>
      <c r="C95" s="23" t="s">
        <v>13</v>
      </c>
      <c r="D95" s="23" t="s">
        <v>174</v>
      </c>
      <c r="E95" s="23" t="s">
        <v>151</v>
      </c>
      <c r="F95" s="24">
        <v>950</v>
      </c>
      <c r="G95" s="23">
        <f t="shared" si="5"/>
        <v>11400</v>
      </c>
      <c r="H95" s="24">
        <f t="shared" si="6"/>
        <v>79.166666666666671</v>
      </c>
      <c r="I95" s="24">
        <f t="shared" si="7"/>
        <v>38.333333333333336</v>
      </c>
      <c r="J95" s="25">
        <v>0</v>
      </c>
      <c r="K95" s="25">
        <v>0</v>
      </c>
      <c r="L95" s="24">
        <f t="shared" ref="L95:L108" si="12">H95+I95+J95+K95</f>
        <v>117.5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1:24" ht="15.75" customHeight="1" x14ac:dyDescent="0.25">
      <c r="A96" s="21">
        <v>95</v>
      </c>
      <c r="B96" s="22" t="s">
        <v>135</v>
      </c>
      <c r="C96" s="23" t="s">
        <v>13</v>
      </c>
      <c r="D96" s="23" t="s">
        <v>168</v>
      </c>
      <c r="E96" s="23" t="s">
        <v>154</v>
      </c>
      <c r="F96" s="24">
        <v>527</v>
      </c>
      <c r="G96" s="23">
        <f t="shared" si="5"/>
        <v>6324</v>
      </c>
      <c r="H96" s="24">
        <f t="shared" si="6"/>
        <v>43.916666666666664</v>
      </c>
      <c r="I96" s="24">
        <f t="shared" si="7"/>
        <v>38.333333333333336</v>
      </c>
      <c r="J96" s="25">
        <v>0</v>
      </c>
      <c r="K96" s="25">
        <v>0</v>
      </c>
      <c r="L96" s="24">
        <f t="shared" si="12"/>
        <v>82.25</v>
      </c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1:24" ht="15.75" customHeight="1" x14ac:dyDescent="0.25">
      <c r="A97" s="21">
        <v>96</v>
      </c>
      <c r="B97" s="22" t="s">
        <v>136</v>
      </c>
      <c r="C97" s="23" t="s">
        <v>5</v>
      </c>
      <c r="D97" s="23" t="s">
        <v>183</v>
      </c>
      <c r="E97" s="23" t="s">
        <v>163</v>
      </c>
      <c r="F97" s="24">
        <v>738</v>
      </c>
      <c r="G97" s="23">
        <f t="shared" si="5"/>
        <v>8856</v>
      </c>
      <c r="H97" s="24">
        <f t="shared" si="6"/>
        <v>61.5</v>
      </c>
      <c r="I97" s="24">
        <f t="shared" si="7"/>
        <v>38.333333333333336</v>
      </c>
      <c r="J97" s="25">
        <v>0</v>
      </c>
      <c r="K97" s="25">
        <v>0</v>
      </c>
      <c r="L97" s="24">
        <f t="shared" si="12"/>
        <v>99.833333333333343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ht="15.75" customHeight="1" x14ac:dyDescent="0.25">
      <c r="A98" s="21">
        <v>97</v>
      </c>
      <c r="B98" s="22" t="s">
        <v>137</v>
      </c>
      <c r="C98" s="23" t="s">
        <v>5</v>
      </c>
      <c r="D98" s="23" t="s">
        <v>167</v>
      </c>
      <c r="E98" s="23" t="s">
        <v>160</v>
      </c>
      <c r="F98" s="24">
        <v>596</v>
      </c>
      <c r="G98" s="23">
        <f t="shared" si="5"/>
        <v>7152</v>
      </c>
      <c r="H98" s="24">
        <f t="shared" si="6"/>
        <v>49.666666666666664</v>
      </c>
      <c r="I98" s="24">
        <f t="shared" si="7"/>
        <v>38.333333333333336</v>
      </c>
      <c r="J98" s="25">
        <v>0</v>
      </c>
      <c r="K98" s="25">
        <v>0</v>
      </c>
      <c r="L98" s="24">
        <f t="shared" si="12"/>
        <v>88</v>
      </c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1:24" ht="15.75" customHeight="1" x14ac:dyDescent="0.25">
      <c r="A99" s="21">
        <v>98</v>
      </c>
      <c r="B99" s="22" t="s">
        <v>138</v>
      </c>
      <c r="C99" s="23" t="s">
        <v>5</v>
      </c>
      <c r="D99" s="23" t="s">
        <v>170</v>
      </c>
      <c r="E99" s="23" t="s">
        <v>159</v>
      </c>
      <c r="F99" s="24">
        <v>561</v>
      </c>
      <c r="G99" s="23">
        <f t="shared" si="5"/>
        <v>6732</v>
      </c>
      <c r="H99" s="24">
        <f t="shared" si="6"/>
        <v>46.75</v>
      </c>
      <c r="I99" s="24">
        <f t="shared" si="7"/>
        <v>38.333333333333336</v>
      </c>
      <c r="J99" s="25">
        <v>0</v>
      </c>
      <c r="K99" s="25">
        <v>0</v>
      </c>
      <c r="L99" s="24">
        <f t="shared" si="12"/>
        <v>85.083333333333343</v>
      </c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1:24" ht="15.75" customHeight="1" x14ac:dyDescent="0.25">
      <c r="A100" s="21">
        <v>99</v>
      </c>
      <c r="B100" s="22" t="s">
        <v>139</v>
      </c>
      <c r="C100" s="23" t="s">
        <v>13</v>
      </c>
      <c r="D100" s="23" t="s">
        <v>178</v>
      </c>
      <c r="E100" s="23" t="s">
        <v>150</v>
      </c>
      <c r="F100" s="24">
        <v>695</v>
      </c>
      <c r="G100" s="23">
        <f t="shared" si="5"/>
        <v>8340</v>
      </c>
      <c r="H100" s="24">
        <f t="shared" si="6"/>
        <v>57.916666666666664</v>
      </c>
      <c r="I100" s="24">
        <f t="shared" si="7"/>
        <v>38.333333333333336</v>
      </c>
      <c r="J100" s="25">
        <v>0</v>
      </c>
      <c r="K100" s="25">
        <v>0</v>
      </c>
      <c r="L100" s="24">
        <f t="shared" si="12"/>
        <v>96.25</v>
      </c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1:24" ht="15.75" customHeight="1" x14ac:dyDescent="0.25">
      <c r="A101" s="21">
        <v>100</v>
      </c>
      <c r="B101" s="22" t="s">
        <v>140</v>
      </c>
      <c r="C101" s="23" t="s">
        <v>5</v>
      </c>
      <c r="D101" s="23" t="s">
        <v>167</v>
      </c>
      <c r="E101" s="23" t="s">
        <v>159</v>
      </c>
      <c r="F101" s="24">
        <v>561</v>
      </c>
      <c r="G101" s="23">
        <f t="shared" si="5"/>
        <v>6732</v>
      </c>
      <c r="H101" s="24">
        <f t="shared" si="6"/>
        <v>46.75</v>
      </c>
      <c r="I101" s="24">
        <f t="shared" si="7"/>
        <v>38.333333333333336</v>
      </c>
      <c r="J101" s="25">
        <v>0</v>
      </c>
      <c r="K101" s="25">
        <v>0</v>
      </c>
      <c r="L101" s="24">
        <f t="shared" si="12"/>
        <v>85.083333333333343</v>
      </c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1:24" ht="15.75" customHeight="1" x14ac:dyDescent="0.25">
      <c r="A102" s="21">
        <v>101</v>
      </c>
      <c r="B102" s="22" t="s">
        <v>141</v>
      </c>
      <c r="C102" s="23" t="s">
        <v>13</v>
      </c>
      <c r="D102" s="23" t="s">
        <v>188</v>
      </c>
      <c r="E102" s="23" t="s">
        <v>165</v>
      </c>
      <c r="F102" s="24">
        <v>1900</v>
      </c>
      <c r="G102" s="23">
        <f t="shared" si="5"/>
        <v>22800</v>
      </c>
      <c r="H102" s="24">
        <f t="shared" si="6"/>
        <v>158.33333333333334</v>
      </c>
      <c r="I102" s="24">
        <f t="shared" si="7"/>
        <v>38.333333333333336</v>
      </c>
      <c r="J102" s="25">
        <v>0</v>
      </c>
      <c r="K102" s="25">
        <v>0</v>
      </c>
      <c r="L102" s="24">
        <f t="shared" si="12"/>
        <v>196.66666666666669</v>
      </c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1:24" ht="15.75" customHeight="1" x14ac:dyDescent="0.25">
      <c r="A103" s="21">
        <v>102</v>
      </c>
      <c r="B103" s="22" t="s">
        <v>142</v>
      </c>
      <c r="C103" s="23" t="s">
        <v>13</v>
      </c>
      <c r="D103" s="23" t="s">
        <v>178</v>
      </c>
      <c r="E103" s="23" t="s">
        <v>156</v>
      </c>
      <c r="F103" s="24">
        <v>1030</v>
      </c>
      <c r="G103" s="23">
        <f t="shared" si="5"/>
        <v>12360</v>
      </c>
      <c r="H103" s="24">
        <f t="shared" si="6"/>
        <v>85.833333333333329</v>
      </c>
      <c r="I103" s="24">
        <f t="shared" si="7"/>
        <v>38.333333333333336</v>
      </c>
      <c r="J103" s="25">
        <v>0</v>
      </c>
      <c r="K103" s="25">
        <v>0</v>
      </c>
      <c r="L103" s="24">
        <f t="shared" si="12"/>
        <v>124.16666666666666</v>
      </c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ht="15.75" customHeight="1" x14ac:dyDescent="0.25">
      <c r="A104" s="21">
        <v>103</v>
      </c>
      <c r="B104" s="22" t="s">
        <v>143</v>
      </c>
      <c r="C104" s="23" t="s">
        <v>5</v>
      </c>
      <c r="D104" s="23" t="s">
        <v>167</v>
      </c>
      <c r="E104" s="23" t="s">
        <v>159</v>
      </c>
      <c r="F104" s="24">
        <v>561</v>
      </c>
      <c r="G104" s="23">
        <f t="shared" si="5"/>
        <v>6732</v>
      </c>
      <c r="H104" s="24">
        <f t="shared" si="6"/>
        <v>46.75</v>
      </c>
      <c r="I104" s="24">
        <f t="shared" si="7"/>
        <v>38.333333333333336</v>
      </c>
      <c r="J104" s="25">
        <v>0</v>
      </c>
      <c r="K104" s="25">
        <v>0</v>
      </c>
      <c r="L104" s="24">
        <f t="shared" si="12"/>
        <v>85.083333333333343</v>
      </c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ht="15.75" customHeight="1" x14ac:dyDescent="0.25">
      <c r="A105" s="21">
        <v>104</v>
      </c>
      <c r="B105" s="22" t="s">
        <v>144</v>
      </c>
      <c r="C105" s="23" t="s">
        <v>5</v>
      </c>
      <c r="D105" s="23" t="s">
        <v>183</v>
      </c>
      <c r="E105" s="23" t="s">
        <v>161</v>
      </c>
      <c r="F105" s="24">
        <v>614</v>
      </c>
      <c r="G105" s="23">
        <f t="shared" si="5"/>
        <v>7368</v>
      </c>
      <c r="H105" s="24">
        <f t="shared" si="6"/>
        <v>51.166666666666664</v>
      </c>
      <c r="I105" s="24">
        <f t="shared" si="7"/>
        <v>38.333333333333336</v>
      </c>
      <c r="J105" s="25">
        <v>0</v>
      </c>
      <c r="K105" s="25">
        <v>0</v>
      </c>
      <c r="L105" s="24">
        <f t="shared" si="12"/>
        <v>89.5</v>
      </c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ht="15.75" customHeight="1" x14ac:dyDescent="0.25">
      <c r="A106" s="21">
        <v>105</v>
      </c>
      <c r="B106" s="22" t="s">
        <v>145</v>
      </c>
      <c r="C106" s="23" t="s">
        <v>5</v>
      </c>
      <c r="D106" s="23" t="s">
        <v>183</v>
      </c>
      <c r="E106" s="23" t="s">
        <v>162</v>
      </c>
      <c r="F106" s="24">
        <v>773</v>
      </c>
      <c r="G106" s="23">
        <f t="shared" si="5"/>
        <v>9276</v>
      </c>
      <c r="H106" s="24">
        <f t="shared" si="6"/>
        <v>64.416666666666671</v>
      </c>
      <c r="I106" s="24">
        <f t="shared" si="7"/>
        <v>38.333333333333336</v>
      </c>
      <c r="J106" s="25">
        <v>0</v>
      </c>
      <c r="K106" s="25">
        <v>0</v>
      </c>
      <c r="L106" s="24">
        <f t="shared" si="12"/>
        <v>102.75</v>
      </c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1:24" ht="15.75" customHeight="1" x14ac:dyDescent="0.25">
      <c r="A107" s="21">
        <v>106</v>
      </c>
      <c r="B107" s="26" t="s">
        <v>146</v>
      </c>
      <c r="C107" s="23" t="s">
        <v>13</v>
      </c>
      <c r="D107" s="23" t="s">
        <v>168</v>
      </c>
      <c r="E107" s="23" t="s">
        <v>151</v>
      </c>
      <c r="F107" s="24">
        <v>950</v>
      </c>
      <c r="G107" s="23">
        <f t="shared" si="5"/>
        <v>11400</v>
      </c>
      <c r="H107" s="24">
        <f t="shared" si="6"/>
        <v>79.166666666666671</v>
      </c>
      <c r="I107" s="24">
        <f t="shared" si="7"/>
        <v>38.333333333333336</v>
      </c>
      <c r="J107" s="25">
        <v>0</v>
      </c>
      <c r="K107" s="25">
        <v>0</v>
      </c>
      <c r="L107" s="24">
        <f t="shared" si="12"/>
        <v>117.5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1:24" ht="15.75" customHeight="1" x14ac:dyDescent="0.25">
      <c r="A108" s="21">
        <v>107</v>
      </c>
      <c r="B108" s="26" t="s">
        <v>147</v>
      </c>
      <c r="C108" s="23" t="s">
        <v>13</v>
      </c>
      <c r="D108" s="23" t="s">
        <v>168</v>
      </c>
      <c r="E108" s="23" t="s">
        <v>157</v>
      </c>
      <c r="F108" s="24">
        <v>650</v>
      </c>
      <c r="G108" s="23">
        <f t="shared" si="5"/>
        <v>7800</v>
      </c>
      <c r="H108" s="24">
        <f t="shared" si="6"/>
        <v>54.166666666666664</v>
      </c>
      <c r="I108" s="24">
        <f t="shared" si="7"/>
        <v>38.333333333333336</v>
      </c>
      <c r="J108" s="25">
        <v>0</v>
      </c>
      <c r="K108" s="25">
        <v>0</v>
      </c>
      <c r="L108" s="24">
        <f t="shared" si="12"/>
        <v>92.5</v>
      </c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ht="15.7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27"/>
      <c r="K109" s="27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ht="15.7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27"/>
      <c r="K110" s="27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ht="15.7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27"/>
      <c r="K111" s="27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ht="15.7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27"/>
      <c r="K112" s="27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ht="15.7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27"/>
      <c r="K113" s="27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spans="1:24" ht="15.7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27"/>
      <c r="K114" s="27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1:24" ht="15.7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27"/>
      <c r="K115" s="27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1:24" ht="15.7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27"/>
      <c r="K116" s="27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1:24" ht="15.7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27"/>
      <c r="K117" s="27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1:24" ht="15.7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27"/>
      <c r="K118" s="27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1:24" ht="15.7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27"/>
      <c r="K119" s="27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1:24" ht="15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27"/>
      <c r="K120" s="27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1:24" ht="15.7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27"/>
      <c r="K121" s="27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ht="15.7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27"/>
      <c r="K122" s="27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ht="15.7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27"/>
      <c r="K123" s="27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1:24" ht="15.7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27"/>
      <c r="K124" s="27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1:24" ht="15.7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27"/>
      <c r="K125" s="27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spans="1:24" ht="15.7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27"/>
      <c r="K126" s="27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1:24" ht="15.7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27"/>
      <c r="K127" s="27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1:24" ht="15.7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27"/>
      <c r="K128" s="27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1:24" ht="15.7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27"/>
      <c r="K129" s="27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ht="15.7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27"/>
      <c r="K130" s="27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1:24" ht="15.7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27"/>
      <c r="K131" s="27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spans="1:24" ht="15.7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27"/>
      <c r="K132" s="27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1:24" ht="15.7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27"/>
      <c r="K133" s="27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spans="1:24" ht="15.7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27"/>
      <c r="K134" s="27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</row>
    <row r="135" spans="1:24" ht="15.7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27"/>
      <c r="K135" s="27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spans="1:24" ht="15.7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27"/>
      <c r="K136" s="27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</row>
    <row r="137" spans="1:24" ht="15.7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27"/>
      <c r="K137" s="27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ht="15.7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27"/>
      <c r="K138" s="27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1:24" ht="15.7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27"/>
      <c r="K139" s="27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1:24" ht="15.7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27"/>
      <c r="K140" s="27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spans="1:24" ht="15.7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27"/>
      <c r="K141" s="27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1:24" ht="15.7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27"/>
      <c r="K142" s="27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1:24" ht="15.7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27"/>
      <c r="K143" s="27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1:24" ht="15.7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27"/>
      <c r="K144" s="27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1:24" ht="15.7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27"/>
      <c r="K145" s="27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</row>
    <row r="146" spans="1:24" ht="15.7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27"/>
      <c r="K146" s="27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</row>
    <row r="147" spans="1:24" ht="15.7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27"/>
      <c r="K147" s="27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1:24" ht="15.7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27"/>
      <c r="K148" s="27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1:24" ht="15.7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27"/>
      <c r="K149" s="27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1:24" ht="15.7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27"/>
      <c r="K150" s="27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1:24" ht="15.7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27"/>
      <c r="K151" s="27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1:24" ht="15.7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27"/>
      <c r="K152" s="27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1:24" ht="15.7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27"/>
      <c r="K153" s="27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ht="15.7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27"/>
      <c r="K154" s="27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1:24" ht="15.7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27"/>
      <c r="K155" s="27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spans="1:24" ht="15.7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27"/>
      <c r="K156" s="27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spans="1:24" ht="15.7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27"/>
      <c r="K157" s="27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spans="1:24" ht="15.7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27"/>
      <c r="K158" s="27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spans="1:24" ht="15.7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27"/>
      <c r="K159" s="27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spans="1:24" ht="15.7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27"/>
      <c r="K160" s="27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spans="1:24" ht="15.7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27"/>
      <c r="K161" s="27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1:24" ht="15.7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27"/>
      <c r="K162" s="27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spans="1:24" ht="15.7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27"/>
      <c r="K163" s="27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ht="15.7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27"/>
      <c r="K164" s="27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1:24" ht="15.7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27"/>
      <c r="K165" s="27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1:24" ht="15.7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27"/>
      <c r="K166" s="27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spans="1:24" ht="15.7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27"/>
      <c r="K167" s="27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ht="15.7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27"/>
      <c r="K168" s="27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spans="1:24" ht="15.7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27"/>
      <c r="K169" s="27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spans="1:24" ht="15.7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27"/>
      <c r="K170" s="27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1:24" ht="15.7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27"/>
      <c r="K171" s="27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1:24" ht="15.7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27"/>
      <c r="K172" s="27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spans="1:24" ht="15.7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27"/>
      <c r="K173" s="27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</row>
    <row r="174" spans="1:24" ht="15.7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27"/>
      <c r="K174" s="27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</row>
    <row r="175" spans="1:24" ht="15.7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27"/>
      <c r="K175" s="27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1:24" ht="15.7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27"/>
      <c r="K176" s="27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1:24" ht="15.7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27"/>
      <c r="K177" s="27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spans="1:24" ht="15.7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27"/>
      <c r="K178" s="27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1:24" ht="15.7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27"/>
      <c r="K179" s="27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</row>
    <row r="180" spans="1:24" ht="15.7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27"/>
      <c r="K180" s="27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1:24" ht="15.7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27"/>
      <c r="K181" s="27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1:24" ht="15.7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27"/>
      <c r="K182" s="27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1:24" ht="15.7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27"/>
      <c r="K183" s="27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</row>
    <row r="184" spans="1:24" ht="15.7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27"/>
      <c r="K184" s="27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1:24" ht="15.7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27"/>
      <c r="K185" s="27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1:24" ht="15.7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27"/>
      <c r="K186" s="27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1:24" ht="15.7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27"/>
      <c r="K187" s="27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1:24" ht="15.7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27"/>
      <c r="K188" s="27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1:24" ht="15.7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27"/>
      <c r="K189" s="27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</row>
    <row r="190" spans="1:24" ht="15.7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27"/>
      <c r="K190" s="27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1:24" ht="15.75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27"/>
      <c r="K191" s="27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1:24" ht="15.7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27"/>
      <c r="K192" s="27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</row>
    <row r="193" spans="1:24" ht="15.7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27"/>
      <c r="K193" s="27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1:24" ht="15.7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27"/>
      <c r="K194" s="27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1:24" ht="15.7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27"/>
      <c r="K195" s="27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1:24" ht="15.7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27"/>
      <c r="K196" s="27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ht="15.7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27"/>
      <c r="K197" s="27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1:24" ht="15.7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27"/>
      <c r="K198" s="27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ht="15.7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27"/>
      <c r="K199" s="27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1:24" ht="15.7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27"/>
      <c r="K200" s="27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1:24" ht="15.7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27"/>
      <c r="K201" s="27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1:24" ht="15.7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27"/>
      <c r="K202" s="27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1:24" ht="15.7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27"/>
      <c r="K203" s="27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1:24" ht="15.7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27"/>
      <c r="K204" s="27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1:24" ht="15.7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27"/>
      <c r="K205" s="27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1:24" ht="15.7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27"/>
      <c r="K206" s="27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1:24" ht="15.7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27"/>
      <c r="K207" s="27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1:24" ht="15.7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27"/>
      <c r="K208" s="27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spans="1:24" ht="15.7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27"/>
      <c r="K209" s="27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1:24" ht="15.7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27"/>
      <c r="K210" s="27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1:24" ht="15.7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27"/>
      <c r="K211" s="27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spans="1:24" ht="15.7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27"/>
      <c r="K212" s="27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spans="1:24" ht="15.7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27"/>
      <c r="K213" s="27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1:24" ht="15.7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27"/>
      <c r="K214" s="27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1:24" ht="15.7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27"/>
      <c r="K215" s="27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1:24" ht="15.75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27"/>
      <c r="K216" s="27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1:24" ht="15.7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27"/>
      <c r="K217" s="27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1:24" ht="15.7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27"/>
      <c r="K218" s="27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1:24" ht="15.7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27"/>
      <c r="K219" s="27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1:24" ht="15.7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27"/>
      <c r="K220" s="27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1:24" ht="15.7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27"/>
      <c r="K221" s="27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1:24" ht="15.7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27"/>
      <c r="K222" s="27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1:24" ht="15.7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27"/>
      <c r="K223" s="27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1:24" ht="15.7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27"/>
      <c r="K224" s="27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1:24" ht="15.7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27"/>
      <c r="K225" s="27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1:24" ht="15.7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27"/>
      <c r="K226" s="27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1:24" ht="15.7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27"/>
      <c r="K227" s="27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1:24" ht="15.7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27"/>
      <c r="K228" s="27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1:24" ht="15.7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27"/>
      <c r="K229" s="27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1:24" ht="15.7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27"/>
      <c r="K230" s="27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ht="15.75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27"/>
      <c r="K231" s="27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1:24" ht="15.75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27"/>
      <c r="K232" s="27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1:24" ht="15.75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27"/>
      <c r="K233" s="27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1:24" ht="15.75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27"/>
      <c r="K234" s="27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1:24" ht="15.7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27"/>
      <c r="K235" s="27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1:24" ht="15.75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27"/>
      <c r="K236" s="27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1:24" ht="15.75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27"/>
      <c r="K237" s="27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1:24" ht="15.75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27"/>
      <c r="K238" s="27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1:24" ht="15.75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27"/>
      <c r="K239" s="27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1:24" ht="15.75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27"/>
      <c r="K240" s="27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1:24" ht="15.75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27"/>
      <c r="K241" s="27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1:24" ht="15.75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27"/>
      <c r="K242" s="27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1:24" ht="15.7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27"/>
      <c r="K243" s="27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1:24" ht="15.7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27"/>
      <c r="K244" s="27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ht="15.7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27"/>
      <c r="K245" s="27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spans="1:24" ht="15.7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27"/>
      <c r="K246" s="27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spans="1:24" ht="15.7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27"/>
      <c r="K247" s="27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</row>
    <row r="248" spans="1:24" ht="15.7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27"/>
      <c r="K248" s="27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</row>
    <row r="249" spans="1:24" ht="15.7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27"/>
      <c r="K249" s="27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</row>
    <row r="250" spans="1:24" ht="15.7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27"/>
      <c r="K250" s="27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</row>
    <row r="251" spans="1:24" ht="15.7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27"/>
      <c r="K251" s="27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</row>
    <row r="252" spans="1:24" ht="15.7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27"/>
      <c r="K252" s="27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spans="1:24" ht="15.7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27"/>
      <c r="K253" s="27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</row>
    <row r="254" spans="1:24" ht="15.7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27"/>
      <c r="K254" s="27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spans="1:24" ht="15.7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27"/>
      <c r="K255" s="27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</row>
    <row r="256" spans="1:24" ht="15.7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27"/>
      <c r="K256" s="27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</row>
    <row r="257" spans="1:24" ht="15.7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27"/>
      <c r="K257" s="27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</row>
    <row r="258" spans="1:24" ht="15.7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27"/>
      <c r="K258" s="27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</row>
    <row r="259" spans="1:24" ht="15.7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27"/>
      <c r="K259" s="27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</row>
    <row r="260" spans="1:24" ht="15.7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27"/>
      <c r="K260" s="27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</row>
    <row r="261" spans="1:24" ht="15.7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27"/>
      <c r="K261" s="27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</row>
    <row r="262" spans="1:24" ht="15.7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27"/>
      <c r="K262" s="27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</row>
    <row r="263" spans="1:24" ht="15.7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27"/>
      <c r="K263" s="27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</row>
    <row r="264" spans="1:24" ht="15.7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27"/>
      <c r="K264" s="27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</row>
    <row r="265" spans="1:24" ht="15.7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27"/>
      <c r="K265" s="27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</row>
    <row r="266" spans="1:24" ht="15.7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27"/>
      <c r="K266" s="27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</row>
    <row r="267" spans="1:24" ht="15.7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27"/>
      <c r="K267" s="27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</row>
    <row r="268" spans="1:24" ht="15.7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27"/>
      <c r="K268" s="27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</row>
    <row r="269" spans="1:24" ht="15.7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27"/>
      <c r="K269" s="27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</row>
    <row r="270" spans="1:24" ht="15.7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27"/>
      <c r="K270" s="27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</row>
    <row r="271" spans="1:24" ht="15.75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27"/>
      <c r="K271" s="27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</row>
    <row r="272" spans="1:24" ht="15.7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27"/>
      <c r="K272" s="27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</row>
    <row r="273" spans="1:24" ht="15.7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27"/>
      <c r="K273" s="27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</row>
    <row r="274" spans="1:24" ht="15.7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27"/>
      <c r="K274" s="27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ht="15.7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27"/>
      <c r="K275" s="27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</row>
    <row r="276" spans="1:24" ht="15.7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27"/>
      <c r="K276" s="27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</row>
    <row r="277" spans="1:24" ht="15.7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27"/>
      <c r="K277" s="27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</row>
    <row r="278" spans="1:24" ht="15.7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27"/>
      <c r="K278" s="27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</row>
    <row r="279" spans="1:24" ht="15.7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27"/>
      <c r="K279" s="27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</row>
    <row r="280" spans="1:24" ht="15.7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27"/>
      <c r="K280" s="27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</row>
    <row r="281" spans="1:24" ht="15.7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27"/>
      <c r="K281" s="27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</row>
    <row r="282" spans="1:24" ht="15.7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27"/>
      <c r="K282" s="27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</row>
    <row r="283" spans="1:24" ht="15.7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27"/>
      <c r="K283" s="27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</row>
    <row r="284" spans="1:24" ht="15.7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27"/>
      <c r="K284" s="27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</row>
    <row r="285" spans="1:24" ht="15.7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27"/>
      <c r="K285" s="27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</row>
    <row r="286" spans="1:24" ht="15.7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27"/>
      <c r="K286" s="27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</row>
    <row r="287" spans="1:24" ht="15.7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27"/>
      <c r="K287" s="27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</row>
    <row r="288" spans="1:24" ht="15.7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27"/>
      <c r="K288" s="27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</row>
    <row r="289" spans="1:24" ht="15.7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27"/>
      <c r="K289" s="27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</row>
    <row r="290" spans="1:24" ht="15.7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27"/>
      <c r="K290" s="27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</row>
    <row r="291" spans="1:24" ht="15.7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27"/>
      <c r="K291" s="27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</row>
    <row r="292" spans="1:24" ht="15.7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27"/>
      <c r="K292" s="27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</row>
    <row r="293" spans="1:24" ht="15.7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27"/>
      <c r="K293" s="27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</row>
    <row r="294" spans="1:24" ht="15.7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27"/>
      <c r="K294" s="27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</row>
    <row r="295" spans="1:24" ht="15.75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27"/>
      <c r="K295" s="27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</row>
    <row r="296" spans="1:24" ht="15.75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27"/>
      <c r="K296" s="27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</row>
    <row r="297" spans="1:24" ht="15.7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27"/>
      <c r="K297" s="27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</row>
    <row r="298" spans="1:24" ht="15.7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27"/>
      <c r="K298" s="27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</row>
    <row r="299" spans="1:24" ht="15.7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27"/>
      <c r="K299" s="27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</row>
    <row r="300" spans="1:24" ht="15.7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27"/>
      <c r="K300" s="27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</row>
    <row r="301" spans="1:24" ht="15.7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27"/>
      <c r="K301" s="27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</row>
    <row r="302" spans="1:24" ht="15.7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27"/>
      <c r="K302" s="27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</row>
    <row r="303" spans="1:24" ht="15.7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27"/>
      <c r="K303" s="27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</row>
    <row r="304" spans="1:24" ht="15.7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27"/>
      <c r="K304" s="27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</row>
    <row r="305" spans="1:24" ht="15.7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27"/>
      <c r="K305" s="27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</row>
    <row r="306" spans="1:24" ht="15.7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27"/>
      <c r="K306" s="27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</row>
    <row r="307" spans="1:24" ht="15.7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27"/>
      <c r="K307" s="27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</row>
    <row r="308" spans="1:24" ht="15.7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27"/>
      <c r="K308" s="27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</row>
    <row r="309" spans="1:24" ht="15.7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27"/>
      <c r="K309" s="27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</row>
    <row r="310" spans="1:24" ht="15.7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27"/>
      <c r="K310" s="27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</row>
    <row r="311" spans="1:24" ht="15.7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27"/>
      <c r="K311" s="27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</row>
    <row r="312" spans="1:24" ht="15.7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27"/>
      <c r="K312" s="27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</row>
    <row r="313" spans="1:24" ht="15.7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27"/>
      <c r="K313" s="27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</row>
    <row r="314" spans="1:24" ht="15.7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27"/>
      <c r="K314" s="27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</row>
    <row r="315" spans="1:24" ht="15.7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27"/>
      <c r="K315" s="27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</row>
    <row r="316" spans="1:24" ht="15.7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27"/>
      <c r="K316" s="27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</row>
    <row r="317" spans="1:24" ht="15.7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27"/>
      <c r="K317" s="27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</row>
    <row r="318" spans="1:24" ht="15.7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27"/>
      <c r="K318" s="27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</row>
    <row r="319" spans="1:24" ht="15.7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27"/>
      <c r="K319" s="27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</row>
    <row r="320" spans="1:24" ht="15.7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27"/>
      <c r="K320" s="27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</row>
    <row r="321" spans="1:24" ht="15.7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27"/>
      <c r="K321" s="27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</row>
    <row r="322" spans="1:24" ht="15.7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27"/>
      <c r="K322" s="27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</row>
    <row r="323" spans="1:24" ht="15.7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27"/>
      <c r="K323" s="27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</row>
    <row r="324" spans="1:24" ht="15.7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27"/>
      <c r="K324" s="27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</row>
    <row r="325" spans="1:24" ht="15.7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27"/>
      <c r="K325" s="27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</row>
    <row r="326" spans="1:24" ht="15.7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27"/>
      <c r="K326" s="27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</row>
    <row r="327" spans="1:24" ht="15.7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27"/>
      <c r="K327" s="27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</row>
    <row r="328" spans="1:24" ht="15.7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27"/>
      <c r="K328" s="27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</row>
    <row r="329" spans="1:24" ht="15.7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27"/>
      <c r="K329" s="27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</row>
    <row r="330" spans="1:24" ht="15.75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27"/>
      <c r="K330" s="27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</row>
    <row r="331" spans="1:24" ht="15.75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27"/>
      <c r="K331" s="27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</row>
    <row r="332" spans="1:24" ht="15.75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27"/>
      <c r="K332" s="27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</row>
    <row r="333" spans="1:24" ht="15.7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27"/>
      <c r="K333" s="27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</row>
    <row r="334" spans="1:24" ht="15.7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27"/>
      <c r="K334" s="27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</row>
    <row r="335" spans="1:24" ht="15.7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27"/>
      <c r="K335" s="27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</row>
    <row r="336" spans="1:24" ht="15.7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27"/>
      <c r="K336" s="27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</row>
    <row r="337" spans="1:24" ht="15.7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27"/>
      <c r="K337" s="27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</row>
    <row r="338" spans="1:24" ht="15.7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27"/>
      <c r="K338" s="27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</row>
    <row r="339" spans="1:24" ht="15.7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27"/>
      <c r="K339" s="27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</row>
    <row r="340" spans="1:24" ht="15.7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27"/>
      <c r="K340" s="27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</row>
    <row r="341" spans="1:24" ht="15.7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27"/>
      <c r="K341" s="27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</row>
    <row r="342" spans="1:24" ht="15.7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27"/>
      <c r="K342" s="27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</row>
    <row r="343" spans="1:24" ht="15.7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27"/>
      <c r="K343" s="27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</row>
    <row r="344" spans="1:24" ht="15.7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27"/>
      <c r="K344" s="27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</row>
    <row r="345" spans="1:24" ht="15.7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27"/>
      <c r="K345" s="27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</row>
    <row r="346" spans="1:24" ht="15.7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27"/>
      <c r="K346" s="27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</row>
    <row r="347" spans="1:24" ht="15.7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27"/>
      <c r="K347" s="27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</row>
    <row r="348" spans="1:24" ht="15.7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27"/>
      <c r="K348" s="27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</row>
    <row r="349" spans="1:24" ht="15.7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27"/>
      <c r="K349" s="27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</row>
    <row r="350" spans="1:24" ht="15.75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27"/>
      <c r="K350" s="27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</row>
    <row r="351" spans="1:24" ht="15.7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27"/>
      <c r="K351" s="27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</row>
    <row r="352" spans="1:24" ht="15.7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27"/>
      <c r="K352" s="27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</row>
    <row r="353" spans="1:24" ht="15.7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27"/>
      <c r="K353" s="27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</row>
    <row r="354" spans="1:24" ht="15.7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27"/>
      <c r="K354" s="27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</row>
    <row r="355" spans="1:24" ht="15.7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27"/>
      <c r="K355" s="27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</row>
    <row r="356" spans="1:24" ht="15.7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27"/>
      <c r="K356" s="27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</row>
    <row r="357" spans="1:24" ht="15.75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27"/>
      <c r="K357" s="27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</row>
    <row r="358" spans="1:24" ht="15.7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27"/>
      <c r="K358" s="27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</row>
    <row r="359" spans="1:24" ht="15.7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27"/>
      <c r="K359" s="27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</row>
    <row r="360" spans="1:24" ht="15.7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27"/>
      <c r="K360" s="27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</row>
    <row r="361" spans="1:24" ht="15.7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27"/>
      <c r="K361" s="27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</row>
    <row r="362" spans="1:24" ht="15.7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27"/>
      <c r="K362" s="27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</row>
    <row r="363" spans="1:24" ht="15.7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27"/>
      <c r="K363" s="27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</row>
    <row r="364" spans="1:24" ht="15.7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27"/>
      <c r="K364" s="27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</row>
    <row r="365" spans="1:24" ht="15.7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27"/>
      <c r="K365" s="27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</row>
    <row r="366" spans="1:24" ht="15.7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27"/>
      <c r="K366" s="27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</row>
    <row r="367" spans="1:24" ht="15.75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27"/>
      <c r="K367" s="27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</row>
    <row r="368" spans="1:24" ht="15.7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27"/>
      <c r="K368" s="27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</row>
    <row r="369" spans="1:24" ht="15.7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27"/>
      <c r="K369" s="27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</row>
    <row r="370" spans="1:24" ht="15.7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27"/>
      <c r="K370" s="27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</row>
    <row r="371" spans="1:24" ht="15.7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27"/>
      <c r="K371" s="27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</row>
    <row r="372" spans="1:24" ht="15.75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27"/>
      <c r="K372" s="27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</row>
    <row r="373" spans="1:24" ht="15.7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27"/>
      <c r="K373" s="27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</row>
    <row r="374" spans="1:24" ht="15.7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27"/>
      <c r="K374" s="27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</row>
    <row r="375" spans="1:24" ht="15.7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27"/>
      <c r="K375" s="27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</row>
    <row r="376" spans="1:24" ht="15.7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27"/>
      <c r="K376" s="27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</row>
    <row r="377" spans="1:24" ht="15.7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27"/>
      <c r="K377" s="27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</row>
    <row r="378" spans="1:24" ht="15.7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27"/>
      <c r="K378" s="27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</row>
    <row r="379" spans="1:24" ht="15.7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27"/>
      <c r="K379" s="27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</row>
    <row r="380" spans="1:24" ht="15.75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27"/>
      <c r="K380" s="27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</row>
    <row r="381" spans="1:24" ht="15.7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27"/>
      <c r="K381" s="27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</row>
    <row r="382" spans="1:24" ht="15.7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27"/>
      <c r="K382" s="27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</row>
    <row r="383" spans="1:24" ht="15.7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27"/>
      <c r="K383" s="27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</row>
    <row r="384" spans="1:24" ht="15.7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27"/>
      <c r="K384" s="27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</row>
    <row r="385" spans="1:24" ht="15.7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27"/>
      <c r="K385" s="27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</row>
    <row r="386" spans="1:24" ht="15.7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27"/>
      <c r="K386" s="27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</row>
    <row r="387" spans="1:24" ht="15.7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27"/>
      <c r="K387" s="27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</row>
    <row r="388" spans="1:24" ht="15.7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27"/>
      <c r="K388" s="27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</row>
    <row r="389" spans="1:24" ht="15.7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27"/>
      <c r="K389" s="27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</row>
    <row r="390" spans="1:24" ht="15.7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27"/>
      <c r="K390" s="27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</row>
    <row r="391" spans="1:24" ht="15.7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27"/>
      <c r="K391" s="27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</row>
    <row r="392" spans="1:24" ht="15.7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27"/>
      <c r="K392" s="27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</row>
    <row r="393" spans="1:24" ht="15.7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27"/>
      <c r="K393" s="27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</row>
    <row r="394" spans="1:24" ht="15.7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27"/>
      <c r="K394" s="27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</row>
    <row r="395" spans="1:24" ht="15.7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27"/>
      <c r="K395" s="27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</row>
    <row r="396" spans="1:24" ht="15.7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27"/>
      <c r="K396" s="27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</row>
    <row r="397" spans="1:24" ht="15.7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27"/>
      <c r="K397" s="27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</row>
    <row r="398" spans="1:24" ht="15.7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27"/>
      <c r="K398" s="27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</row>
    <row r="399" spans="1:24" ht="15.7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27"/>
      <c r="K399" s="27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</row>
    <row r="400" spans="1:24" ht="15.7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27"/>
      <c r="K400" s="27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</row>
    <row r="401" spans="1:24" ht="15.7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27"/>
      <c r="K401" s="27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</row>
    <row r="402" spans="1:24" ht="15.7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27"/>
      <c r="K402" s="27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</row>
    <row r="403" spans="1:24" ht="15.7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27"/>
      <c r="K403" s="27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</row>
    <row r="404" spans="1:24" ht="15.7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27"/>
      <c r="K404" s="27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</row>
    <row r="405" spans="1:24" ht="15.7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27"/>
      <c r="K405" s="27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</row>
    <row r="406" spans="1:24" ht="15.7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27"/>
      <c r="K406" s="27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</row>
    <row r="407" spans="1:24" ht="15.7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27"/>
      <c r="K407" s="27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</row>
    <row r="408" spans="1:24" ht="15.7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27"/>
      <c r="K408" s="27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</row>
    <row r="409" spans="1:24" ht="15.7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27"/>
      <c r="K409" s="27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</row>
    <row r="410" spans="1:24" ht="15.75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27"/>
      <c r="K410" s="27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</row>
    <row r="411" spans="1:24" ht="15.75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27"/>
      <c r="K411" s="27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</row>
    <row r="412" spans="1:24" ht="15.75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27"/>
      <c r="K412" s="27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</row>
    <row r="413" spans="1:24" ht="15.7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27"/>
      <c r="K413" s="27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</row>
    <row r="414" spans="1:24" ht="15.75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27"/>
      <c r="K414" s="27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</row>
    <row r="415" spans="1:24" ht="15.75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27"/>
      <c r="K415" s="27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</row>
    <row r="416" spans="1:24" ht="15.75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27"/>
      <c r="K416" s="27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</row>
    <row r="417" spans="1:24" ht="15.7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27"/>
      <c r="K417" s="27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</row>
    <row r="418" spans="1:24" ht="15.7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27"/>
      <c r="K418" s="27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</row>
    <row r="419" spans="1:24" ht="15.7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27"/>
      <c r="K419" s="27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</row>
    <row r="420" spans="1:24" ht="15.7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27"/>
      <c r="K420" s="27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</row>
    <row r="421" spans="1:24" ht="15.7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27"/>
      <c r="K421" s="27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</row>
    <row r="422" spans="1:24" ht="15.7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27"/>
      <c r="K422" s="27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</row>
    <row r="423" spans="1:24" ht="15.7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27"/>
      <c r="K423" s="27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</row>
    <row r="424" spans="1:24" ht="15.7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27"/>
      <c r="K424" s="27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</row>
    <row r="425" spans="1:24" ht="15.7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27"/>
      <c r="K425" s="27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</row>
    <row r="426" spans="1:24" ht="15.7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27"/>
      <c r="K426" s="27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</row>
    <row r="427" spans="1:24" ht="15.7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27"/>
      <c r="K427" s="27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</row>
    <row r="428" spans="1:24" ht="15.75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27"/>
      <c r="K428" s="27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</row>
    <row r="429" spans="1:24" ht="15.75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27"/>
      <c r="K429" s="27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</row>
    <row r="430" spans="1:24" ht="15.75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27"/>
      <c r="K430" s="27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</row>
    <row r="431" spans="1:24" ht="15.75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27"/>
      <c r="K431" s="27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</row>
    <row r="432" spans="1:24" ht="15.7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27"/>
      <c r="K432" s="27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</row>
    <row r="433" spans="1:24" ht="15.75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27"/>
      <c r="K433" s="27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</row>
    <row r="434" spans="1:24" ht="15.7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27"/>
      <c r="K434" s="27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</row>
    <row r="435" spans="1:24" ht="15.7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27"/>
      <c r="K435" s="27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</row>
    <row r="436" spans="1:24" ht="15.7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27"/>
      <c r="K436" s="27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</row>
    <row r="437" spans="1:24" ht="15.7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27"/>
      <c r="K437" s="27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</row>
    <row r="438" spans="1:24" ht="15.7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27"/>
      <c r="K438" s="27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</row>
    <row r="439" spans="1:24" ht="15.7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27"/>
      <c r="K439" s="27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</row>
    <row r="440" spans="1:24" ht="15.7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27"/>
      <c r="K440" s="27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</row>
    <row r="441" spans="1:24" ht="15.7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27"/>
      <c r="K441" s="27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</row>
    <row r="442" spans="1:24" ht="15.7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27"/>
      <c r="K442" s="27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</row>
    <row r="443" spans="1:24" ht="15.7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27"/>
      <c r="K443" s="27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</row>
    <row r="444" spans="1:24" ht="15.7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27"/>
      <c r="K444" s="27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</row>
    <row r="445" spans="1:24" ht="15.7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27"/>
      <c r="K445" s="27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</row>
    <row r="446" spans="1:24" ht="15.7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27"/>
      <c r="K446" s="27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</row>
    <row r="447" spans="1:24" ht="15.7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27"/>
      <c r="K447" s="27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</row>
    <row r="448" spans="1:24" ht="15.7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27"/>
      <c r="K448" s="27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</row>
    <row r="449" spans="1:24" ht="15.75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27"/>
      <c r="K449" s="27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</row>
    <row r="450" spans="1:24" ht="15.75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27"/>
      <c r="K450" s="27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</row>
    <row r="451" spans="1:24" ht="15.75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27"/>
      <c r="K451" s="27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</row>
    <row r="452" spans="1:24" ht="15.75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27"/>
      <c r="K452" s="27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</row>
    <row r="453" spans="1:24" ht="15.75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27"/>
      <c r="K453" s="27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</row>
    <row r="454" spans="1:24" ht="15.75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27"/>
      <c r="K454" s="27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</row>
    <row r="455" spans="1:24" ht="15.75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27"/>
      <c r="K455" s="27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</row>
    <row r="456" spans="1:24" ht="15.75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27"/>
      <c r="K456" s="27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</row>
    <row r="457" spans="1:24" ht="15.75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27"/>
      <c r="K457" s="27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</row>
    <row r="458" spans="1:24" ht="15.75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27"/>
      <c r="K458" s="27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</row>
    <row r="459" spans="1:24" ht="15.75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27"/>
      <c r="K459" s="27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</row>
    <row r="460" spans="1:24" ht="15.75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27"/>
      <c r="K460" s="27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</row>
    <row r="461" spans="1:24" ht="15.75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27"/>
      <c r="K461" s="27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</row>
    <row r="462" spans="1:24" ht="15.75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27"/>
      <c r="K462" s="27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</row>
    <row r="463" spans="1:24" ht="15.75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27"/>
      <c r="K463" s="27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</row>
    <row r="464" spans="1:24" ht="15.75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27"/>
      <c r="K464" s="27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</row>
    <row r="465" spans="1:24" ht="15.75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27"/>
      <c r="K465" s="27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</row>
    <row r="466" spans="1:24" ht="15.75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27"/>
      <c r="K466" s="27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</row>
    <row r="467" spans="1:24" ht="15.75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27"/>
      <c r="K467" s="27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</row>
    <row r="468" spans="1:24" ht="15.75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27"/>
      <c r="K468" s="27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</row>
    <row r="469" spans="1:24" ht="15.75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27"/>
      <c r="K469" s="27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</row>
    <row r="470" spans="1:24" ht="15.75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27"/>
      <c r="K470" s="27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</row>
    <row r="471" spans="1:24" ht="15.75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27"/>
      <c r="K471" s="27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</row>
    <row r="472" spans="1:24" ht="15.75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27"/>
      <c r="K472" s="27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</row>
    <row r="473" spans="1:24" ht="15.75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27"/>
      <c r="K473" s="27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</row>
    <row r="474" spans="1:24" ht="15.75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27"/>
      <c r="K474" s="27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</row>
    <row r="475" spans="1:24" ht="15.75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27"/>
      <c r="K475" s="27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</row>
    <row r="476" spans="1:24" ht="15.75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27"/>
      <c r="K476" s="27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</row>
    <row r="477" spans="1:24" ht="15.75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27"/>
      <c r="K477" s="27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</row>
    <row r="478" spans="1:24" ht="15.75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27"/>
      <c r="K478" s="27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</row>
    <row r="479" spans="1:24" ht="15.75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27"/>
      <c r="K479" s="27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</row>
    <row r="480" spans="1:24" ht="15.75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27"/>
      <c r="K480" s="27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</row>
    <row r="481" spans="1:24" ht="15.75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27"/>
      <c r="K481" s="27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</row>
    <row r="482" spans="1:24" ht="15.75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27"/>
      <c r="K482" s="27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</row>
    <row r="483" spans="1:24" ht="15.75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27"/>
      <c r="K483" s="27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</row>
    <row r="484" spans="1:24" ht="15.75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27"/>
      <c r="K484" s="27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</row>
    <row r="485" spans="1:24" ht="15.75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27"/>
      <c r="K485" s="27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</row>
    <row r="486" spans="1:24" ht="15.75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27"/>
      <c r="K486" s="27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</row>
    <row r="487" spans="1:24" ht="15.75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27"/>
      <c r="K487" s="27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</row>
    <row r="488" spans="1:24" ht="15.75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27"/>
      <c r="K488" s="27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</row>
    <row r="489" spans="1:24" ht="15.75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27"/>
      <c r="K489" s="27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</row>
    <row r="490" spans="1:24" ht="15.75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27"/>
      <c r="K490" s="27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</row>
    <row r="491" spans="1:24" ht="15.7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27"/>
      <c r="K491" s="27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</row>
    <row r="492" spans="1:24" ht="15.75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27"/>
      <c r="K492" s="27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</row>
    <row r="493" spans="1:24" ht="15.75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27"/>
      <c r="K493" s="27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</row>
    <row r="494" spans="1:24" ht="15.75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27"/>
      <c r="K494" s="27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</row>
    <row r="495" spans="1:24" ht="15.75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27"/>
      <c r="K495" s="27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</row>
    <row r="496" spans="1:24" ht="15.75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27"/>
      <c r="K496" s="27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</row>
    <row r="497" spans="1:24" ht="15.75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27"/>
      <c r="K497" s="27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</row>
    <row r="498" spans="1:24" ht="15.75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27"/>
      <c r="K498" s="27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</row>
    <row r="499" spans="1:24" ht="15.75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27"/>
      <c r="K499" s="27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</row>
    <row r="500" spans="1:24" ht="15.75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27"/>
      <c r="K500" s="27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</row>
    <row r="501" spans="1:24" ht="15.75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27"/>
      <c r="K501" s="27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</row>
    <row r="502" spans="1:24" ht="15.75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27"/>
      <c r="K502" s="27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</row>
    <row r="503" spans="1:24" ht="15.75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27"/>
      <c r="K503" s="27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</row>
    <row r="504" spans="1:24" ht="15.75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27"/>
      <c r="K504" s="27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</row>
    <row r="505" spans="1:24" ht="15.7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27"/>
      <c r="K505" s="27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</row>
    <row r="506" spans="1:24" ht="15.75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27"/>
      <c r="K506" s="27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</row>
    <row r="507" spans="1:24" ht="15.75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27"/>
      <c r="K507" s="27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</row>
    <row r="508" spans="1:24" ht="15.75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27"/>
      <c r="K508" s="27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</row>
    <row r="509" spans="1:24" ht="15.75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27"/>
      <c r="K509" s="27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</row>
    <row r="510" spans="1:24" ht="15.75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27"/>
      <c r="K510" s="27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</row>
    <row r="511" spans="1:24" ht="15.75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27"/>
      <c r="K511" s="27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</row>
    <row r="512" spans="1:24" ht="15.75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27"/>
      <c r="K512" s="27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</row>
    <row r="513" spans="1:24" ht="15.75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27"/>
      <c r="K513" s="27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</row>
    <row r="514" spans="1:24" ht="15.75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27"/>
      <c r="K514" s="27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</row>
    <row r="515" spans="1:24" ht="15.75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27"/>
      <c r="K515" s="27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</row>
    <row r="516" spans="1:24" ht="15.75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27"/>
      <c r="K516" s="27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</row>
    <row r="517" spans="1:24" ht="15.75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27"/>
      <c r="K517" s="27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</row>
    <row r="518" spans="1:24" ht="15.75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27"/>
      <c r="K518" s="27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</row>
    <row r="519" spans="1:24" ht="15.75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27"/>
      <c r="K519" s="27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</row>
    <row r="520" spans="1:24" ht="15.75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27"/>
      <c r="K520" s="27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</row>
    <row r="521" spans="1:24" ht="15.75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27"/>
      <c r="K521" s="27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</row>
    <row r="522" spans="1:24" ht="15.75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27"/>
      <c r="K522" s="27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</row>
    <row r="523" spans="1:24" ht="15.75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27"/>
      <c r="K523" s="27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</row>
    <row r="524" spans="1:24" ht="15.75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27"/>
      <c r="K524" s="27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</row>
    <row r="525" spans="1:24" ht="15.75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27"/>
      <c r="K525" s="27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</row>
    <row r="526" spans="1:24" ht="15.75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27"/>
      <c r="K526" s="27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</row>
    <row r="527" spans="1:24" ht="15.75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27"/>
      <c r="K527" s="27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</row>
    <row r="528" spans="1:24" ht="15.75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27"/>
      <c r="K528" s="27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</row>
    <row r="529" spans="1:24" ht="15.75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27"/>
      <c r="K529" s="27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</row>
    <row r="530" spans="1:24" ht="15.75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27"/>
      <c r="K530" s="27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</row>
    <row r="531" spans="1:24" ht="15.75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27"/>
      <c r="K531" s="27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</row>
    <row r="532" spans="1:24" ht="15.75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27"/>
      <c r="K532" s="27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</row>
    <row r="533" spans="1:24" ht="15.75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27"/>
      <c r="K533" s="27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</row>
    <row r="534" spans="1:24" ht="15.75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27"/>
      <c r="K534" s="27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</row>
    <row r="535" spans="1:24" ht="15.75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27"/>
      <c r="K535" s="27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</row>
    <row r="536" spans="1:24" ht="15.75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27"/>
      <c r="K536" s="27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</row>
    <row r="537" spans="1:24" ht="15.75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27"/>
      <c r="K537" s="27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</row>
    <row r="538" spans="1:24" ht="15.75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27"/>
      <c r="K538" s="27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</row>
    <row r="539" spans="1:24" ht="15.75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27"/>
      <c r="K539" s="27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</row>
    <row r="540" spans="1:24" ht="15.75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27"/>
      <c r="K540" s="27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</row>
    <row r="541" spans="1:24" ht="15.75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27"/>
      <c r="K541" s="27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</row>
    <row r="542" spans="1:24" ht="15.75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27"/>
      <c r="K542" s="27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</row>
    <row r="543" spans="1:24" ht="15.75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27"/>
      <c r="K543" s="27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</row>
    <row r="544" spans="1:24" ht="15.75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27"/>
      <c r="K544" s="27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</row>
    <row r="545" spans="1:24" ht="15.75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27"/>
      <c r="K545" s="27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</row>
    <row r="546" spans="1:24" ht="15.75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27"/>
      <c r="K546" s="27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</row>
    <row r="547" spans="1:24" ht="15.75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27"/>
      <c r="K547" s="27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</row>
    <row r="548" spans="1:24" ht="15.75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27"/>
      <c r="K548" s="27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</row>
    <row r="549" spans="1:24" ht="15.75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27"/>
      <c r="K549" s="27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</row>
    <row r="550" spans="1:24" ht="15.75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27"/>
      <c r="K550" s="27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</row>
    <row r="551" spans="1:24" ht="15.75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27"/>
      <c r="K551" s="27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</row>
    <row r="552" spans="1:24" ht="15.75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27"/>
      <c r="K552" s="27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</row>
    <row r="553" spans="1:24" ht="15.75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27"/>
      <c r="K553" s="27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</row>
    <row r="554" spans="1:24" ht="15.75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27"/>
      <c r="K554" s="27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</row>
    <row r="555" spans="1:24" ht="15.75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27"/>
      <c r="K555" s="27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</row>
    <row r="556" spans="1:24" ht="15.75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27"/>
      <c r="K556" s="27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</row>
    <row r="557" spans="1:24" ht="15.75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27"/>
      <c r="K557" s="27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</row>
    <row r="558" spans="1:24" ht="15.75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27"/>
      <c r="K558" s="27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</row>
    <row r="559" spans="1:24" ht="15.75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27"/>
      <c r="K559" s="27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</row>
    <row r="560" spans="1:24" ht="15.75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27"/>
      <c r="K560" s="27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</row>
    <row r="561" spans="1:24" ht="15.75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27"/>
      <c r="K561" s="27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</row>
    <row r="562" spans="1:24" ht="15.75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27"/>
      <c r="K562" s="27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</row>
    <row r="563" spans="1:24" ht="15.75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27"/>
      <c r="K563" s="27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</row>
    <row r="564" spans="1:24" ht="15.75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27"/>
      <c r="K564" s="27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</row>
    <row r="565" spans="1:24" ht="15.75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27"/>
      <c r="K565" s="27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</row>
    <row r="566" spans="1:24" ht="15.75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27"/>
      <c r="K566" s="27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</row>
    <row r="567" spans="1:24" ht="15.75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27"/>
      <c r="K567" s="27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</row>
    <row r="568" spans="1:24" ht="15.75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27"/>
      <c r="K568" s="27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</row>
    <row r="569" spans="1:24" ht="15.75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27"/>
      <c r="K569" s="27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</row>
    <row r="570" spans="1:24" ht="15.75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27"/>
      <c r="K570" s="27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</row>
    <row r="571" spans="1:24" ht="15.75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27"/>
      <c r="K571" s="27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</row>
    <row r="572" spans="1:24" ht="15.75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27"/>
      <c r="K572" s="27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</row>
    <row r="573" spans="1:24" ht="15.75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27"/>
      <c r="K573" s="27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</row>
    <row r="574" spans="1:24" ht="15.75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27"/>
      <c r="K574" s="27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</row>
    <row r="575" spans="1:24" ht="15.75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27"/>
      <c r="K575" s="27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</row>
    <row r="576" spans="1:24" ht="15.75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27"/>
      <c r="K576" s="27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</row>
    <row r="577" spans="1:24" ht="15.75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27"/>
      <c r="K577" s="27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</row>
    <row r="578" spans="1:24" ht="15.75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27"/>
      <c r="K578" s="27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</row>
    <row r="579" spans="1:24" ht="15.75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27"/>
      <c r="K579" s="27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</row>
    <row r="580" spans="1:24" ht="15.75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27"/>
      <c r="K580" s="27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</row>
    <row r="581" spans="1:24" ht="15.75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27"/>
      <c r="K581" s="27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</row>
    <row r="582" spans="1:24" ht="15.75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27"/>
      <c r="K582" s="27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</row>
    <row r="583" spans="1:24" ht="15.75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27"/>
      <c r="K583" s="27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</row>
    <row r="584" spans="1:24" ht="15.75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27"/>
      <c r="K584" s="27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</row>
    <row r="585" spans="1:24" ht="15.75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27"/>
      <c r="K585" s="27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</row>
    <row r="586" spans="1:24" ht="15.75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27"/>
      <c r="K586" s="27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</row>
    <row r="587" spans="1:24" ht="15.75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27"/>
      <c r="K587" s="27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</row>
    <row r="588" spans="1:24" ht="15.75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27"/>
      <c r="K588" s="27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</row>
    <row r="589" spans="1:24" ht="15.75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27"/>
      <c r="K589" s="27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</row>
    <row r="590" spans="1:24" ht="15.75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27"/>
      <c r="K590" s="27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</row>
    <row r="591" spans="1:24" ht="15.75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27"/>
      <c r="K591" s="27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</row>
    <row r="592" spans="1:24" ht="15.75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27"/>
      <c r="K592" s="27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</row>
    <row r="593" spans="1:24" ht="15.75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27"/>
      <c r="K593" s="27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</row>
    <row r="594" spans="1:24" ht="15.75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27"/>
      <c r="K594" s="27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</row>
    <row r="595" spans="1:24" ht="15.75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27"/>
      <c r="K595" s="27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</row>
    <row r="596" spans="1:24" ht="15.75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27"/>
      <c r="K596" s="27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</row>
    <row r="597" spans="1:24" ht="15.75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27"/>
      <c r="K597" s="27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</row>
    <row r="598" spans="1:24" ht="15.75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27"/>
      <c r="K598" s="27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</row>
    <row r="599" spans="1:24" ht="15.75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27"/>
      <c r="K599" s="27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</row>
    <row r="600" spans="1:24" ht="15.75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27"/>
      <c r="K600" s="27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</row>
    <row r="601" spans="1:24" ht="15.75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27"/>
      <c r="K601" s="27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</row>
    <row r="602" spans="1:24" ht="15.75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27"/>
      <c r="K602" s="27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</row>
    <row r="603" spans="1:24" ht="15.75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27"/>
      <c r="K603" s="27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</row>
    <row r="604" spans="1:24" ht="15.75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27"/>
      <c r="K604" s="27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</row>
    <row r="605" spans="1:24" ht="15.75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27"/>
      <c r="K605" s="27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</row>
    <row r="606" spans="1:24" ht="15.75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27"/>
      <c r="K606" s="27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</row>
    <row r="607" spans="1:24" ht="15.75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27"/>
      <c r="K607" s="27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</row>
    <row r="608" spans="1:24" ht="15.75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27"/>
      <c r="K608" s="27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</row>
    <row r="609" spans="1:24" ht="15.75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27"/>
      <c r="K609" s="27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</row>
    <row r="610" spans="1:24" ht="15.75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27"/>
      <c r="K610" s="27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</row>
    <row r="611" spans="1:24" ht="15.75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27"/>
      <c r="K611" s="27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</row>
    <row r="612" spans="1:24" ht="15.75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27"/>
      <c r="K612" s="27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</row>
    <row r="613" spans="1:24" ht="15.75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27"/>
      <c r="K613" s="27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</row>
    <row r="614" spans="1:24" ht="15.75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27"/>
      <c r="K614" s="27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</row>
    <row r="615" spans="1:24" ht="15.75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27"/>
      <c r="K615" s="27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</row>
    <row r="616" spans="1:24" ht="15.75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27"/>
      <c r="K616" s="27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</row>
    <row r="617" spans="1:24" ht="15.75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27"/>
      <c r="K617" s="27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</row>
    <row r="618" spans="1:24" ht="15.75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27"/>
      <c r="K618" s="27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</row>
    <row r="619" spans="1:24" ht="15.75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27"/>
      <c r="K619" s="27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</row>
    <row r="620" spans="1:24" ht="15.75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27"/>
      <c r="K620" s="27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</row>
    <row r="621" spans="1:24" ht="15.75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27"/>
      <c r="K621" s="27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</row>
    <row r="622" spans="1:24" ht="15.75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27"/>
      <c r="K622" s="27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</row>
    <row r="623" spans="1:24" ht="15.75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27"/>
      <c r="K623" s="27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</row>
    <row r="624" spans="1:24" ht="15.75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27"/>
      <c r="K624" s="27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</row>
    <row r="625" spans="1:24" ht="15.75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27"/>
      <c r="K625" s="27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</row>
    <row r="626" spans="1:24" ht="15.75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27"/>
      <c r="K626" s="27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</row>
    <row r="627" spans="1:24" ht="15.75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27"/>
      <c r="K627" s="27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</row>
    <row r="628" spans="1:24" ht="15.75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27"/>
      <c r="K628" s="27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</row>
    <row r="629" spans="1:24" ht="15.75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27"/>
      <c r="K629" s="27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</row>
    <row r="630" spans="1:24" ht="15.75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27"/>
      <c r="K630" s="27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</row>
    <row r="631" spans="1:24" ht="15.75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27"/>
      <c r="K631" s="27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</row>
    <row r="632" spans="1:24" ht="15.75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27"/>
      <c r="K632" s="27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</row>
    <row r="633" spans="1:24" ht="15.75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27"/>
      <c r="K633" s="27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</row>
    <row r="634" spans="1:24" ht="15.75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27"/>
      <c r="K634" s="27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</row>
    <row r="635" spans="1:24" ht="15.75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27"/>
      <c r="K635" s="27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</row>
    <row r="636" spans="1:24" ht="15.75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27"/>
      <c r="K636" s="27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</row>
    <row r="637" spans="1:24" ht="15.75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27"/>
      <c r="K637" s="27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</row>
    <row r="638" spans="1:24" ht="15.75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27"/>
      <c r="K638" s="27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</row>
    <row r="639" spans="1:24" ht="15.75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27"/>
      <c r="K639" s="27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</row>
    <row r="640" spans="1:24" ht="15.75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27"/>
      <c r="K640" s="27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</row>
    <row r="641" spans="1:24" ht="15.75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27"/>
      <c r="K641" s="27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</row>
    <row r="642" spans="1:24" ht="15.75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27"/>
      <c r="K642" s="27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</row>
    <row r="643" spans="1:24" ht="15.75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27"/>
      <c r="K643" s="27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</row>
    <row r="644" spans="1:24" ht="15.75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27"/>
      <c r="K644" s="27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</row>
    <row r="645" spans="1:24" ht="15.75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27"/>
      <c r="K645" s="27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</row>
    <row r="646" spans="1:24" ht="15.75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27"/>
      <c r="K646" s="27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</row>
    <row r="647" spans="1:24" ht="15.75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27"/>
      <c r="K647" s="27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</row>
    <row r="648" spans="1:24" ht="15.75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27"/>
      <c r="K648" s="27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</row>
    <row r="649" spans="1:24" ht="15.75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27"/>
      <c r="K649" s="27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</row>
    <row r="650" spans="1:24" ht="15.75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27"/>
      <c r="K650" s="27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</row>
    <row r="651" spans="1:24" ht="15.75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27"/>
      <c r="K651" s="27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</row>
    <row r="652" spans="1:24" ht="15.75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27"/>
      <c r="K652" s="27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</row>
    <row r="653" spans="1:24" ht="15.75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27"/>
      <c r="K653" s="27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</row>
    <row r="654" spans="1:24" ht="15.75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27"/>
      <c r="K654" s="27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</row>
    <row r="655" spans="1:24" ht="15.75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27"/>
      <c r="K655" s="27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</row>
    <row r="656" spans="1:24" ht="15.75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27"/>
      <c r="K656" s="27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</row>
    <row r="657" spans="1:24" ht="15.75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27"/>
      <c r="K657" s="27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</row>
    <row r="658" spans="1:24" ht="15.75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27"/>
      <c r="K658" s="27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</row>
    <row r="659" spans="1:24" ht="15.75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27"/>
      <c r="K659" s="27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</row>
    <row r="660" spans="1:24" ht="15.75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27"/>
      <c r="K660" s="27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</row>
    <row r="661" spans="1:24" ht="15.75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27"/>
      <c r="K661" s="27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</row>
    <row r="662" spans="1:24" ht="15.75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27"/>
      <c r="K662" s="27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</row>
    <row r="663" spans="1:24" ht="15.75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27"/>
      <c r="K663" s="27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</row>
    <row r="664" spans="1:24" ht="15.75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27"/>
      <c r="K664" s="27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</row>
    <row r="665" spans="1:24" ht="15.75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27"/>
      <c r="K665" s="27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</row>
    <row r="666" spans="1:24" ht="15.75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27"/>
      <c r="K666" s="27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</row>
    <row r="667" spans="1:24" ht="15.75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27"/>
      <c r="K667" s="27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</row>
    <row r="668" spans="1:24" ht="15.75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27"/>
      <c r="K668" s="27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</row>
    <row r="669" spans="1:24" ht="15.75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27"/>
      <c r="K669" s="27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</row>
    <row r="670" spans="1:24" ht="15.75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27"/>
      <c r="K670" s="27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</row>
    <row r="671" spans="1:24" ht="15.75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27"/>
      <c r="K671" s="27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</row>
    <row r="672" spans="1:24" ht="15.75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27"/>
      <c r="K672" s="27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</row>
    <row r="673" spans="1:24" ht="15.75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27"/>
      <c r="K673" s="27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</row>
    <row r="674" spans="1:24" ht="15.75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27"/>
      <c r="K674" s="27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</row>
    <row r="675" spans="1:24" ht="15.75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27"/>
      <c r="K675" s="27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</row>
    <row r="676" spans="1:24" ht="15.75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27"/>
      <c r="K676" s="27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</row>
    <row r="677" spans="1:24" ht="15.75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27"/>
      <c r="K677" s="27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</row>
    <row r="678" spans="1:24" ht="15.75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27"/>
      <c r="K678" s="27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</row>
    <row r="679" spans="1:24" ht="15.75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27"/>
      <c r="K679" s="27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</row>
    <row r="680" spans="1:24" ht="15.75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27"/>
      <c r="K680" s="27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</row>
    <row r="681" spans="1:24" ht="15.75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27"/>
      <c r="K681" s="27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</row>
    <row r="682" spans="1:24" ht="15.75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27"/>
      <c r="K682" s="27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</row>
    <row r="683" spans="1:24" ht="15.75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27"/>
      <c r="K683" s="27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</row>
    <row r="684" spans="1:24" ht="15.75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27"/>
      <c r="K684" s="27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</row>
    <row r="685" spans="1:24" ht="15.75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27"/>
      <c r="K685" s="27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</row>
    <row r="686" spans="1:24" ht="15.75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27"/>
      <c r="K686" s="27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</row>
    <row r="687" spans="1:24" ht="15.75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27"/>
      <c r="K687" s="27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</row>
    <row r="688" spans="1:24" ht="15.75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27"/>
      <c r="K688" s="27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</row>
    <row r="689" spans="1:24" ht="15.75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27"/>
      <c r="K689" s="27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</row>
    <row r="690" spans="1:24" ht="15.75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27"/>
      <c r="K690" s="27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</row>
    <row r="691" spans="1:24" ht="15.75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27"/>
      <c r="K691" s="27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</row>
    <row r="692" spans="1:24" ht="15.75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27"/>
      <c r="K692" s="27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</row>
    <row r="693" spans="1:24" ht="15.75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27"/>
      <c r="K693" s="27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</row>
    <row r="694" spans="1:24" ht="15.75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27"/>
      <c r="K694" s="27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</row>
    <row r="695" spans="1:24" ht="15.75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27"/>
      <c r="K695" s="27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</row>
    <row r="696" spans="1:24" ht="15.75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27"/>
      <c r="K696" s="27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</row>
    <row r="697" spans="1:24" ht="15.75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27"/>
      <c r="K697" s="27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</row>
    <row r="698" spans="1:24" ht="15.75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27"/>
      <c r="K698" s="27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</row>
    <row r="699" spans="1:24" ht="15.75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27"/>
      <c r="K699" s="27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</row>
    <row r="700" spans="1:24" ht="15.75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27"/>
      <c r="K700" s="27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</row>
    <row r="701" spans="1:24" ht="15.75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27"/>
      <c r="K701" s="27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</row>
    <row r="702" spans="1:24" ht="15.75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27"/>
      <c r="K702" s="27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</row>
    <row r="703" spans="1:24" ht="15.75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27"/>
      <c r="K703" s="27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</row>
    <row r="704" spans="1:24" ht="15.75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27"/>
      <c r="K704" s="27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</row>
    <row r="705" spans="1:24" ht="15.75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27"/>
      <c r="K705" s="27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</row>
    <row r="706" spans="1:24" ht="15.75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27"/>
      <c r="K706" s="27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</row>
    <row r="707" spans="1:24" ht="15.75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27"/>
      <c r="K707" s="27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</row>
    <row r="708" spans="1:24" ht="15.75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27"/>
      <c r="K708" s="27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</row>
    <row r="709" spans="1:24" ht="15.75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27"/>
      <c r="K709" s="27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</row>
    <row r="710" spans="1:24" ht="15.75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27"/>
      <c r="K710" s="27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</row>
    <row r="711" spans="1:24" ht="15.75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27"/>
      <c r="K711" s="27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</row>
    <row r="712" spans="1:24" ht="15.75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27"/>
      <c r="K712" s="27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</row>
    <row r="713" spans="1:24" ht="15.75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27"/>
      <c r="K713" s="27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</row>
    <row r="714" spans="1:24" ht="15.75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27"/>
      <c r="K714" s="27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</row>
    <row r="715" spans="1:24" ht="15.75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27"/>
      <c r="K715" s="27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</row>
    <row r="716" spans="1:24" ht="15.75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27"/>
      <c r="K716" s="27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</row>
    <row r="717" spans="1:24" ht="15.75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27"/>
      <c r="K717" s="27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</row>
    <row r="718" spans="1:24" ht="15.75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27"/>
      <c r="K718" s="27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</row>
    <row r="719" spans="1:24" ht="15.75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27"/>
      <c r="K719" s="27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</row>
    <row r="720" spans="1:24" ht="15.75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27"/>
      <c r="K720" s="27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</row>
    <row r="721" spans="1:24" ht="15.75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27"/>
      <c r="K721" s="27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</row>
    <row r="722" spans="1:24" ht="15.75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27"/>
      <c r="K722" s="27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</row>
    <row r="723" spans="1:24" ht="15.75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27"/>
      <c r="K723" s="27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</row>
    <row r="724" spans="1:24" ht="15.75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27"/>
      <c r="K724" s="27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</row>
    <row r="725" spans="1:24" ht="15.75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27"/>
      <c r="K725" s="27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</row>
    <row r="726" spans="1:24" ht="15.7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27"/>
      <c r="K726" s="27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</row>
    <row r="727" spans="1:24" ht="15.75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27"/>
      <c r="K727" s="27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</row>
    <row r="728" spans="1:24" ht="15.75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27"/>
      <c r="K728" s="27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</row>
    <row r="729" spans="1:24" ht="15.75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27"/>
      <c r="K729" s="27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</row>
    <row r="730" spans="1:24" ht="15.75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27"/>
      <c r="K730" s="27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</row>
    <row r="731" spans="1:24" ht="15.75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27"/>
      <c r="K731" s="27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</row>
    <row r="732" spans="1:24" ht="15.75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27"/>
      <c r="K732" s="27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</row>
    <row r="733" spans="1:24" ht="15.75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27"/>
      <c r="K733" s="27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</row>
    <row r="734" spans="1:24" ht="15.75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27"/>
      <c r="K734" s="27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</row>
    <row r="735" spans="1:24" ht="15.75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27"/>
      <c r="K735" s="27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</row>
    <row r="736" spans="1:24" ht="15.75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27"/>
      <c r="K736" s="27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</row>
    <row r="737" spans="1:24" ht="15.75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27"/>
      <c r="K737" s="27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</row>
    <row r="738" spans="1:24" ht="15.75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27"/>
      <c r="K738" s="27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</row>
    <row r="739" spans="1:24" ht="15.75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27"/>
      <c r="K739" s="27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</row>
    <row r="740" spans="1:24" ht="15.75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27"/>
      <c r="K740" s="27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</row>
    <row r="741" spans="1:24" ht="15.75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27"/>
      <c r="K741" s="27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</row>
    <row r="742" spans="1:24" ht="15.75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27"/>
      <c r="K742" s="27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</row>
    <row r="743" spans="1:24" ht="15.75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27"/>
      <c r="K743" s="27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</row>
    <row r="744" spans="1:24" ht="15.75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27"/>
      <c r="K744" s="27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</row>
    <row r="745" spans="1:24" ht="15.75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27"/>
      <c r="K745" s="27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</row>
    <row r="746" spans="1:24" ht="15.75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27"/>
      <c r="K746" s="27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</row>
    <row r="747" spans="1:24" ht="15.75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27"/>
      <c r="K747" s="27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</row>
    <row r="748" spans="1:24" ht="15.75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27"/>
      <c r="K748" s="27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</row>
    <row r="749" spans="1:24" ht="15.75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27"/>
      <c r="K749" s="27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</row>
    <row r="750" spans="1:24" ht="15.75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27"/>
      <c r="K750" s="27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</row>
    <row r="751" spans="1:24" ht="15.75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27"/>
      <c r="K751" s="27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</row>
    <row r="752" spans="1:24" ht="15.75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27"/>
      <c r="K752" s="27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</row>
    <row r="753" spans="1:24" ht="15.75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27"/>
      <c r="K753" s="27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</row>
    <row r="754" spans="1:24" ht="15.75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27"/>
      <c r="K754" s="27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</row>
    <row r="755" spans="1:24" ht="15.75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27"/>
      <c r="K755" s="27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</row>
    <row r="756" spans="1:24" ht="15.75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27"/>
      <c r="K756" s="27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</row>
    <row r="757" spans="1:24" ht="15.75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27"/>
      <c r="K757" s="27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</row>
    <row r="758" spans="1:24" ht="15.75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27"/>
      <c r="K758" s="27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</row>
    <row r="759" spans="1:24" ht="15.75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27"/>
      <c r="K759" s="27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</row>
    <row r="760" spans="1:24" ht="15.75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27"/>
      <c r="K760" s="27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</row>
    <row r="761" spans="1:24" ht="15.75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27"/>
      <c r="K761" s="27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</row>
    <row r="762" spans="1:24" ht="15.75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27"/>
      <c r="K762" s="27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</row>
    <row r="763" spans="1:24" ht="15.75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27"/>
      <c r="K763" s="27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</row>
    <row r="764" spans="1:24" ht="15.75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27"/>
      <c r="K764" s="27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</row>
    <row r="765" spans="1:24" ht="15.75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27"/>
      <c r="K765" s="27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</row>
    <row r="766" spans="1:24" ht="15.75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27"/>
      <c r="K766" s="27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</row>
    <row r="767" spans="1:24" ht="15.75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27"/>
      <c r="K767" s="27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</row>
    <row r="768" spans="1:24" ht="15.75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27"/>
      <c r="K768" s="27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</row>
    <row r="769" spans="1:24" ht="15.75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27"/>
      <c r="K769" s="27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</row>
    <row r="770" spans="1:24" ht="15.75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27"/>
      <c r="K770" s="27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</row>
    <row r="771" spans="1:24" ht="15.75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27"/>
      <c r="K771" s="27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</row>
    <row r="772" spans="1:24" ht="15.75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27"/>
      <c r="K772" s="27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</row>
    <row r="773" spans="1:24" ht="15.75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27"/>
      <c r="K773" s="27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</row>
    <row r="774" spans="1:24" ht="15.75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27"/>
      <c r="K774" s="27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</row>
    <row r="775" spans="1:24" ht="15.75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27"/>
      <c r="K775" s="27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</row>
    <row r="776" spans="1:24" ht="15.75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27"/>
      <c r="K776" s="27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</row>
    <row r="777" spans="1:24" ht="15.75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27"/>
      <c r="K777" s="27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</row>
    <row r="778" spans="1:24" ht="15.75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27"/>
      <c r="K778" s="27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</row>
    <row r="779" spans="1:24" ht="15.75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27"/>
      <c r="K779" s="27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</row>
    <row r="780" spans="1:24" ht="15.75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27"/>
      <c r="K780" s="27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</row>
    <row r="781" spans="1:24" ht="15.75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27"/>
      <c r="K781" s="27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</row>
    <row r="782" spans="1:24" ht="15.75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27"/>
      <c r="K782" s="27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</row>
    <row r="783" spans="1:24" ht="15.75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27"/>
      <c r="K783" s="27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</row>
    <row r="784" spans="1:24" ht="15.75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27"/>
      <c r="K784" s="27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</row>
    <row r="785" spans="1:24" ht="15.75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27"/>
      <c r="K785" s="27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</row>
    <row r="786" spans="1:24" ht="15.75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27"/>
      <c r="K786" s="27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</row>
    <row r="787" spans="1:24" ht="15.75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27"/>
      <c r="K787" s="27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</row>
    <row r="788" spans="1:24" ht="15.75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27"/>
      <c r="K788" s="27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</row>
    <row r="789" spans="1:24" ht="15.75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27"/>
      <c r="K789" s="27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</row>
    <row r="790" spans="1:24" ht="15.75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27"/>
      <c r="K790" s="27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</row>
    <row r="791" spans="1:24" ht="15.75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27"/>
      <c r="K791" s="27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</row>
    <row r="792" spans="1:24" ht="15.75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27"/>
      <c r="K792" s="27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</row>
    <row r="793" spans="1:24" ht="15.75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27"/>
      <c r="K793" s="27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</row>
    <row r="794" spans="1:24" ht="15.75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27"/>
      <c r="K794" s="27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</row>
    <row r="795" spans="1:24" ht="15.75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27"/>
      <c r="K795" s="27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</row>
    <row r="796" spans="1:24" ht="15.75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27"/>
      <c r="K796" s="27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</row>
    <row r="797" spans="1:24" ht="15.75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27"/>
      <c r="K797" s="27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</row>
    <row r="798" spans="1:24" ht="15.75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27"/>
      <c r="K798" s="27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</row>
    <row r="799" spans="1:24" ht="15.75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27"/>
      <c r="K799" s="27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</row>
    <row r="800" spans="1:24" ht="15.75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27"/>
      <c r="K800" s="27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</row>
    <row r="801" spans="1:24" ht="15.75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27"/>
      <c r="K801" s="27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</row>
    <row r="802" spans="1:24" ht="15.75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27"/>
      <c r="K802" s="27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</row>
    <row r="803" spans="1:24" ht="15.75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27"/>
      <c r="K803" s="27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</row>
    <row r="804" spans="1:24" ht="15.75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27"/>
      <c r="K804" s="27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</row>
    <row r="805" spans="1:24" ht="15.75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27"/>
      <c r="K805" s="27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</row>
    <row r="806" spans="1:24" ht="15.75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27"/>
      <c r="K806" s="27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</row>
    <row r="807" spans="1:24" ht="15.75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27"/>
      <c r="K807" s="27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</row>
    <row r="808" spans="1:24" ht="15.75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27"/>
      <c r="K808" s="27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</row>
    <row r="809" spans="1:24" ht="15.75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27"/>
      <c r="K809" s="27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</row>
    <row r="810" spans="1:24" ht="15.75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27"/>
      <c r="K810" s="27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</row>
    <row r="811" spans="1:24" ht="15.75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27"/>
      <c r="K811" s="27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</row>
    <row r="812" spans="1:24" ht="15.75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27"/>
      <c r="K812" s="27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</row>
    <row r="813" spans="1:24" ht="15.75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27"/>
      <c r="K813" s="27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</row>
    <row r="814" spans="1:24" ht="15.75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27"/>
      <c r="K814" s="27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</row>
    <row r="815" spans="1:24" ht="15.75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27"/>
      <c r="K815" s="27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</row>
    <row r="816" spans="1:24" ht="15.75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27"/>
      <c r="K816" s="27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</row>
    <row r="817" spans="1:24" ht="15.75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27"/>
      <c r="K817" s="27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</row>
    <row r="818" spans="1:24" ht="15.75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27"/>
      <c r="K818" s="27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</row>
    <row r="819" spans="1:24" ht="15.75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27"/>
      <c r="K819" s="27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</row>
    <row r="820" spans="1:24" ht="15.75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27"/>
      <c r="K820" s="27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</row>
    <row r="821" spans="1:24" ht="15.75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27"/>
      <c r="K821" s="27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</row>
    <row r="822" spans="1:24" ht="15.75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27"/>
      <c r="K822" s="27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</row>
    <row r="823" spans="1:24" ht="15.75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27"/>
      <c r="K823" s="27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</row>
    <row r="824" spans="1:24" ht="15.75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27"/>
      <c r="K824" s="27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</row>
    <row r="825" spans="1:24" ht="15.75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27"/>
      <c r="K825" s="27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</row>
    <row r="826" spans="1:24" ht="15.75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27"/>
      <c r="K826" s="27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</row>
    <row r="827" spans="1:24" ht="15.75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27"/>
      <c r="K827" s="27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</row>
    <row r="828" spans="1:24" ht="15.75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27"/>
      <c r="K828" s="27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</row>
    <row r="829" spans="1:24" ht="15.75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27"/>
      <c r="K829" s="27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</row>
    <row r="830" spans="1:24" ht="15.75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27"/>
      <c r="K830" s="27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</row>
    <row r="831" spans="1:24" ht="15.75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27"/>
      <c r="K831" s="27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</row>
    <row r="832" spans="1:24" ht="15.75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27"/>
      <c r="K832" s="27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</row>
    <row r="833" spans="1:24" ht="15.75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27"/>
      <c r="K833" s="27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</row>
    <row r="834" spans="1:24" ht="15.75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27"/>
      <c r="K834" s="27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</row>
    <row r="835" spans="1:24" ht="15.75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27"/>
      <c r="K835" s="27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</row>
    <row r="836" spans="1:24" ht="15.75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27"/>
      <c r="K836" s="27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</row>
    <row r="837" spans="1:24" ht="15.75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27"/>
      <c r="K837" s="27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</row>
    <row r="838" spans="1:24" ht="15.75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27"/>
      <c r="K838" s="27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</row>
    <row r="839" spans="1:24" ht="15.75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27"/>
      <c r="K839" s="27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</row>
    <row r="840" spans="1:24" ht="15.75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27"/>
      <c r="K840" s="27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</row>
    <row r="841" spans="1:24" ht="15.75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27"/>
      <c r="K841" s="27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</row>
    <row r="842" spans="1:24" ht="15.75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27"/>
      <c r="K842" s="27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</row>
    <row r="843" spans="1:24" ht="15.75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27"/>
      <c r="K843" s="27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</row>
    <row r="844" spans="1:24" ht="15.75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27"/>
      <c r="K844" s="27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</row>
    <row r="845" spans="1:24" ht="15.75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27"/>
      <c r="K845" s="27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</row>
    <row r="846" spans="1:24" ht="15.75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27"/>
      <c r="K846" s="27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</row>
    <row r="847" spans="1:24" ht="15.75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27"/>
      <c r="K847" s="27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</row>
    <row r="848" spans="1:24" ht="15.75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27"/>
      <c r="K848" s="27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</row>
    <row r="849" spans="1:24" ht="15.75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27"/>
      <c r="K849" s="27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</row>
    <row r="850" spans="1:24" ht="15.75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27"/>
      <c r="K850" s="27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</row>
    <row r="851" spans="1:24" ht="15.75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27"/>
      <c r="K851" s="27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</row>
    <row r="852" spans="1:24" ht="15.75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27"/>
      <c r="K852" s="27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</row>
    <row r="853" spans="1:24" ht="15.75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27"/>
      <c r="K853" s="27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</row>
    <row r="854" spans="1:24" ht="15.75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27"/>
      <c r="K854" s="27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</row>
    <row r="855" spans="1:24" ht="15.75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27"/>
      <c r="K855" s="27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</row>
    <row r="856" spans="1:24" ht="15.75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27"/>
      <c r="K856" s="27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</row>
    <row r="857" spans="1:24" ht="15.75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27"/>
      <c r="K857" s="27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</row>
    <row r="858" spans="1:24" ht="15.75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27"/>
      <c r="K858" s="27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</row>
    <row r="859" spans="1:24" ht="15.75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27"/>
      <c r="K859" s="27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</row>
    <row r="860" spans="1:24" ht="15.75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27"/>
      <c r="K860" s="27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</row>
    <row r="861" spans="1:24" ht="15.75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27"/>
      <c r="K861" s="27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</row>
    <row r="862" spans="1:24" ht="15.75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27"/>
      <c r="K862" s="27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</row>
    <row r="863" spans="1:24" ht="15.75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27"/>
      <c r="K863" s="27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</row>
    <row r="864" spans="1:24" ht="15.75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27"/>
      <c r="K864" s="27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</row>
    <row r="865" spans="1:24" ht="15.75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27"/>
      <c r="K865" s="27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</row>
    <row r="866" spans="1:24" ht="15.75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27"/>
      <c r="K866" s="27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</row>
    <row r="867" spans="1:24" ht="15.75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27"/>
      <c r="K867" s="27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</row>
    <row r="868" spans="1:24" ht="15.75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27"/>
      <c r="K868" s="27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</row>
    <row r="869" spans="1:24" ht="15.75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27"/>
      <c r="K869" s="27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</row>
    <row r="870" spans="1:24" ht="15.75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27"/>
      <c r="K870" s="27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</row>
    <row r="871" spans="1:24" ht="15.75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27"/>
      <c r="K871" s="27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</row>
    <row r="872" spans="1:24" ht="15.75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27"/>
      <c r="K872" s="27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</row>
    <row r="873" spans="1:24" ht="15.75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27"/>
      <c r="K873" s="27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</row>
    <row r="874" spans="1:24" ht="15.75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27"/>
      <c r="K874" s="27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</row>
    <row r="875" spans="1:24" ht="15.75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27"/>
      <c r="K875" s="27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</row>
    <row r="876" spans="1:24" ht="15.75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27"/>
      <c r="K876" s="27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</row>
    <row r="877" spans="1:24" ht="15.75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27"/>
      <c r="K877" s="27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</row>
    <row r="878" spans="1:24" ht="15.75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27"/>
      <c r="K878" s="27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</row>
    <row r="879" spans="1:24" ht="15.75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27"/>
      <c r="K879" s="27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</row>
    <row r="880" spans="1:24" ht="15.75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27"/>
      <c r="K880" s="27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</row>
    <row r="881" spans="1:24" ht="15.75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27"/>
      <c r="K881" s="27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</row>
    <row r="882" spans="1:24" ht="15.75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27"/>
      <c r="K882" s="27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</row>
    <row r="883" spans="1:24" ht="15.75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27"/>
      <c r="K883" s="27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</row>
    <row r="884" spans="1:24" ht="15.75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27"/>
      <c r="K884" s="27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</row>
    <row r="885" spans="1:24" ht="15.75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27"/>
      <c r="K885" s="27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</row>
    <row r="886" spans="1:24" ht="15.75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27"/>
      <c r="K886" s="27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</row>
    <row r="887" spans="1:24" ht="15.75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27"/>
      <c r="K887" s="27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</row>
    <row r="888" spans="1:24" ht="15.75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27"/>
      <c r="K888" s="27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</row>
    <row r="889" spans="1:24" ht="15.75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27"/>
      <c r="K889" s="27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</row>
    <row r="890" spans="1:24" ht="15.75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27"/>
      <c r="K890" s="27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</row>
    <row r="891" spans="1:24" ht="15.75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27"/>
      <c r="K891" s="27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</row>
    <row r="892" spans="1:24" ht="15.75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27"/>
      <c r="K892" s="27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</row>
    <row r="893" spans="1:24" ht="15.75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27"/>
      <c r="K893" s="27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</row>
    <row r="894" spans="1:24" ht="15.75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27"/>
      <c r="K894" s="27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</row>
    <row r="895" spans="1:24" ht="15.75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27"/>
      <c r="K895" s="27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</row>
    <row r="896" spans="1:24" ht="15.75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27"/>
      <c r="K896" s="27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</row>
    <row r="897" spans="1:24" ht="15.75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27"/>
      <c r="K897" s="27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</row>
    <row r="898" spans="1:24" ht="15.75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27"/>
      <c r="K898" s="27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</row>
    <row r="899" spans="1:24" ht="15.75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27"/>
      <c r="K899" s="27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</row>
    <row r="900" spans="1:24" ht="15.75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27"/>
      <c r="K900" s="27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</row>
    <row r="901" spans="1:24" ht="15.75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27"/>
      <c r="K901" s="27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</row>
    <row r="902" spans="1:24" ht="15.75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27"/>
      <c r="K902" s="27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</row>
    <row r="903" spans="1:24" ht="15.75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27"/>
      <c r="K903" s="27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</row>
    <row r="904" spans="1:24" ht="15.75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27"/>
      <c r="K904" s="27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</row>
    <row r="905" spans="1:24" ht="15.75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27"/>
      <c r="K905" s="27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</row>
    <row r="906" spans="1:24" ht="15.75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27"/>
      <c r="K906" s="27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</row>
    <row r="907" spans="1:24" ht="15.75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27"/>
      <c r="K907" s="27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</row>
    <row r="908" spans="1:24" ht="15.75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27"/>
      <c r="K908" s="27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</row>
    <row r="909" spans="1:24" ht="15.75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27"/>
      <c r="K909" s="27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</row>
    <row r="910" spans="1:24" ht="15.75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27"/>
      <c r="K910" s="27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</row>
    <row r="911" spans="1:24" ht="15.75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27"/>
      <c r="K911" s="27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</row>
    <row r="912" spans="1:24" ht="15.75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27"/>
      <c r="K912" s="27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</row>
    <row r="913" spans="1:24" ht="15.75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27"/>
      <c r="K913" s="27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</row>
    <row r="914" spans="1:24" ht="15.75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27"/>
      <c r="K914" s="27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</row>
    <row r="915" spans="1:24" ht="15.75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27"/>
      <c r="K915" s="27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</row>
    <row r="916" spans="1:24" ht="15.75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27"/>
      <c r="K916" s="27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</row>
    <row r="917" spans="1:24" ht="15.75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27"/>
      <c r="K917" s="27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</row>
    <row r="918" spans="1:24" ht="15.75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27"/>
      <c r="K918" s="27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</row>
    <row r="919" spans="1:24" ht="15.75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27"/>
      <c r="K919" s="27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</row>
    <row r="920" spans="1:24" ht="15.75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27"/>
      <c r="K920" s="27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</row>
    <row r="921" spans="1:24" ht="15.75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27"/>
      <c r="K921" s="27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</row>
    <row r="922" spans="1:24" ht="15.75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27"/>
      <c r="K922" s="27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</row>
    <row r="923" spans="1:24" ht="15.75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27"/>
      <c r="K923" s="27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</row>
    <row r="924" spans="1:24" ht="15.75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27"/>
      <c r="K924" s="27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</row>
    <row r="925" spans="1:24" ht="15.75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27"/>
      <c r="K925" s="27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</row>
    <row r="926" spans="1:24" ht="15.75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27"/>
      <c r="K926" s="27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</row>
    <row r="927" spans="1:24" ht="15.75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27"/>
      <c r="K927" s="27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</row>
    <row r="928" spans="1:24" ht="15.75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27"/>
      <c r="K928" s="27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</row>
    <row r="929" spans="1:24" ht="15.75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27"/>
      <c r="K929" s="27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</row>
    <row r="930" spans="1:24" ht="15.75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27"/>
      <c r="K930" s="27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</row>
    <row r="931" spans="1:24" ht="15.75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27"/>
      <c r="K931" s="27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</row>
    <row r="932" spans="1:24" ht="15.75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27"/>
      <c r="K932" s="27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</row>
    <row r="933" spans="1:24" ht="15.75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27"/>
      <c r="K933" s="27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</row>
    <row r="934" spans="1:24" ht="15.75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27"/>
      <c r="K934" s="27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</row>
    <row r="935" spans="1:24" ht="15.75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27"/>
      <c r="K935" s="27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</row>
    <row r="936" spans="1:24" ht="15.75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27"/>
      <c r="K936" s="27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</row>
    <row r="937" spans="1:24" ht="15.75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27"/>
      <c r="K937" s="27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</row>
    <row r="938" spans="1:24" ht="15.75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27"/>
      <c r="K938" s="27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</row>
    <row r="939" spans="1:24" ht="15.75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27"/>
      <c r="K939" s="27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</row>
    <row r="940" spans="1:24" ht="15.75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27"/>
      <c r="K940" s="27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</row>
    <row r="941" spans="1:24" ht="15.75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27"/>
      <c r="K941" s="27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</row>
    <row r="942" spans="1:24" ht="15.75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27"/>
      <c r="K942" s="27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</row>
    <row r="943" spans="1:24" ht="15.75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27"/>
      <c r="K943" s="27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</row>
    <row r="944" spans="1:24" ht="15.75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27"/>
      <c r="K944" s="27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</row>
    <row r="945" spans="1:24" ht="15.75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27"/>
      <c r="K945" s="27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</row>
    <row r="946" spans="1:24" ht="15.75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27"/>
      <c r="K946" s="27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</row>
    <row r="947" spans="1:24" ht="15.75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27"/>
      <c r="K947" s="27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</row>
    <row r="948" spans="1:24" ht="15.75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27"/>
      <c r="K948" s="27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</row>
    <row r="949" spans="1:24" ht="15.75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27"/>
      <c r="K949" s="27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</row>
    <row r="950" spans="1:24" ht="15.75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27"/>
      <c r="K950" s="27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</row>
    <row r="951" spans="1:24" ht="15.75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27"/>
      <c r="K951" s="27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</row>
    <row r="952" spans="1:24" ht="15.75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27"/>
      <c r="K952" s="27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</row>
    <row r="953" spans="1:24" ht="15.75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27"/>
      <c r="K953" s="27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</row>
    <row r="954" spans="1:24" ht="15.75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27"/>
      <c r="K954" s="27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</row>
    <row r="955" spans="1:24" ht="15.75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27"/>
      <c r="K955" s="27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</row>
    <row r="956" spans="1:24" ht="15.75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27"/>
      <c r="K956" s="27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</row>
    <row r="957" spans="1:24" ht="15.75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27"/>
      <c r="K957" s="27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</row>
    <row r="958" spans="1:24" ht="15.75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27"/>
      <c r="K958" s="27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</row>
    <row r="959" spans="1:24" ht="15.75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27"/>
      <c r="K959" s="27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</row>
    <row r="960" spans="1:24" ht="15.75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27"/>
      <c r="K960" s="27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</row>
    <row r="961" spans="1:24" ht="15.75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27"/>
      <c r="K961" s="27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</row>
    <row r="962" spans="1:24" ht="15.75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27"/>
      <c r="K962" s="27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</row>
    <row r="963" spans="1:24" ht="15.75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27"/>
      <c r="K963" s="27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</row>
    <row r="964" spans="1:24" ht="15.75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27"/>
      <c r="K964" s="27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</row>
    <row r="965" spans="1:24" ht="15.75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27"/>
      <c r="K965" s="27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</row>
    <row r="966" spans="1:24" ht="15.75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27"/>
      <c r="K966" s="27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</row>
    <row r="967" spans="1:24" ht="15.75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27"/>
      <c r="K967" s="27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</row>
    <row r="968" spans="1:24" ht="15.75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27"/>
      <c r="K968" s="27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</row>
    <row r="969" spans="1:24" ht="15.75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27"/>
      <c r="K969" s="27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</row>
    <row r="970" spans="1:24" ht="15.75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27"/>
      <c r="K970" s="27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</row>
    <row r="971" spans="1:24" ht="15.75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27"/>
      <c r="K971" s="27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</row>
    <row r="972" spans="1:24" ht="15.75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27"/>
      <c r="K972" s="27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</row>
    <row r="973" spans="1:24" ht="15.75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27"/>
      <c r="K973" s="27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</row>
    <row r="974" spans="1:24" ht="15.75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27"/>
      <c r="K974" s="27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</row>
    <row r="975" spans="1:24" ht="15.75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27"/>
      <c r="K975" s="27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</row>
    <row r="976" spans="1:24" ht="15.75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27"/>
      <c r="K976" s="27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</row>
    <row r="977" spans="1:24" ht="15.75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27"/>
      <c r="K977" s="27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</row>
    <row r="978" spans="1:24" ht="15.75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27"/>
      <c r="K978" s="27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</row>
    <row r="979" spans="1:24" ht="15.75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27"/>
      <c r="K979" s="27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</row>
    <row r="980" spans="1:24" ht="15.75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27"/>
      <c r="K980" s="27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</row>
    <row r="981" spans="1:24" ht="15.75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27"/>
      <c r="K981" s="27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</row>
    <row r="982" spans="1:24" ht="15.75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27"/>
      <c r="K982" s="27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</row>
    <row r="983" spans="1:24" ht="15.75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27"/>
      <c r="K983" s="27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</row>
    <row r="984" spans="1:24" ht="15.75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27"/>
      <c r="K984" s="27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</row>
    <row r="985" spans="1:24" ht="15.75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27"/>
      <c r="K985" s="27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</row>
    <row r="986" spans="1:24" ht="15.75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27"/>
      <c r="K986" s="27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</row>
    <row r="987" spans="1:24" ht="15.75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27"/>
      <c r="K987" s="27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</row>
    <row r="988" spans="1:24" ht="15.75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27"/>
      <c r="K988" s="27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</row>
  </sheetData>
  <phoneticPr fontId="7" type="noConversion"/>
  <pageMargins left="0.7" right="0.7" top="0.75" bottom="0.75" header="0" footer="0"/>
  <pageSetup scale="37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view="pageBreakPreview" zoomScale="60" zoomScaleNormal="100" workbookViewId="0">
      <selection activeCell="E12" sqref="E1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45473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A889B0E0-3191-4B33-A148-A8559D0FB87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view="pageBreakPreview" topLeftCell="A4" zoomScale="60" zoomScaleNormal="100" workbookViewId="0">
      <selection activeCell="E12" sqref="E1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148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'Conjunto de datos'!Área_de_impresión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Dell</cp:lastModifiedBy>
  <cp:lastPrinted>2024-12-20T18:28:24Z</cp:lastPrinted>
  <dcterms:created xsi:type="dcterms:W3CDTF">2011-04-19T14:26:13Z</dcterms:created>
  <dcterms:modified xsi:type="dcterms:W3CDTF">2024-12-20T18:32:46Z</dcterms:modified>
</cp:coreProperties>
</file>