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QUASAD\Desktop\2025\LOTAIP  2025\MAYO OK\"/>
    </mc:Choice>
  </mc:AlternateContent>
  <xr:revisionPtr revIDLastSave="0" documentId="13_ncr:1_{B2654770-894F-488E-B711-77D1A5CDAAA0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7" i="2" l="1"/>
  <c r="F17" i="2"/>
  <c r="H17" i="2" s="1"/>
  <c r="L17" i="2" s="1"/>
  <c r="I113" i="2"/>
  <c r="I114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91" i="2"/>
  <c r="I92" i="2"/>
  <c r="I93" i="2"/>
  <c r="I94" i="2"/>
  <c r="I95" i="2"/>
  <c r="I96" i="2"/>
  <c r="I97" i="2"/>
  <c r="I98" i="2"/>
  <c r="I99" i="2"/>
  <c r="I82" i="2"/>
  <c r="I83" i="2"/>
  <c r="I84" i="2"/>
  <c r="I85" i="2"/>
  <c r="I86" i="2"/>
  <c r="I87" i="2"/>
  <c r="I88" i="2"/>
  <c r="I89" i="2"/>
  <c r="I90" i="2"/>
  <c r="I71" i="2"/>
  <c r="I72" i="2"/>
  <c r="I73" i="2"/>
  <c r="I74" i="2"/>
  <c r="I75" i="2"/>
  <c r="I76" i="2"/>
  <c r="I77" i="2"/>
  <c r="I78" i="2"/>
  <c r="I79" i="2"/>
  <c r="I80" i="2"/>
  <c r="I81" i="2"/>
  <c r="I62" i="2"/>
  <c r="I63" i="2"/>
  <c r="I64" i="2"/>
  <c r="I65" i="2"/>
  <c r="I66" i="2"/>
  <c r="I67" i="2"/>
  <c r="I68" i="2"/>
  <c r="I69" i="2"/>
  <c r="I70" i="2"/>
  <c r="I52" i="2"/>
  <c r="I53" i="2"/>
  <c r="I54" i="2"/>
  <c r="I55" i="2"/>
  <c r="I56" i="2"/>
  <c r="I57" i="2"/>
  <c r="I58" i="2"/>
  <c r="I59" i="2"/>
  <c r="I60" i="2"/>
  <c r="I61" i="2"/>
  <c r="I43" i="2"/>
  <c r="I44" i="2"/>
  <c r="I45" i="2"/>
  <c r="I46" i="2"/>
  <c r="I47" i="2"/>
  <c r="I48" i="2"/>
  <c r="I49" i="2"/>
  <c r="I50" i="2"/>
  <c r="I51" i="2"/>
  <c r="I32" i="2"/>
  <c r="I33" i="2"/>
  <c r="I34" i="2"/>
  <c r="I35" i="2"/>
  <c r="I36" i="2"/>
  <c r="I37" i="2"/>
  <c r="I38" i="2"/>
  <c r="I39" i="2"/>
  <c r="I40" i="2"/>
  <c r="I41" i="2"/>
  <c r="I42" i="2"/>
  <c r="I20" i="2"/>
  <c r="I21" i="2"/>
  <c r="I22" i="2"/>
  <c r="I23" i="2"/>
  <c r="I24" i="2"/>
  <c r="I25" i="2"/>
  <c r="I26" i="2"/>
  <c r="I27" i="2"/>
  <c r="I28" i="2"/>
  <c r="I29" i="2"/>
  <c r="I30" i="2"/>
  <c r="I3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8" i="2"/>
  <c r="I19" i="2"/>
  <c r="F55" i="2"/>
  <c r="G55" i="2" s="1"/>
  <c r="H58" i="2"/>
  <c r="L58" i="2" s="1"/>
  <c r="G58" i="2"/>
  <c r="F79" i="2"/>
  <c r="G17" i="2" l="1"/>
  <c r="H4" i="2"/>
  <c r="H5" i="2"/>
  <c r="H6" i="2"/>
  <c r="H7" i="2"/>
  <c r="H8" i="2"/>
  <c r="H10" i="2"/>
  <c r="H11" i="2"/>
  <c r="H12" i="2"/>
  <c r="H13" i="2"/>
  <c r="H16" i="2"/>
  <c r="H18" i="2"/>
  <c r="H19" i="2"/>
  <c r="H20" i="2"/>
  <c r="H21" i="2"/>
  <c r="H22" i="2"/>
  <c r="H23" i="2"/>
  <c r="H24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L55" i="2" s="1"/>
  <c r="H56" i="2"/>
  <c r="H57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80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3" i="2"/>
  <c r="H114" i="2"/>
  <c r="H2" i="2"/>
  <c r="G4" i="2"/>
  <c r="G5" i="2"/>
  <c r="G6" i="2"/>
  <c r="G7" i="2"/>
  <c r="G8" i="2"/>
  <c r="G10" i="2"/>
  <c r="G11" i="2"/>
  <c r="G12" i="2"/>
  <c r="G13" i="2"/>
  <c r="G16" i="2"/>
  <c r="G18" i="2"/>
  <c r="G19" i="2"/>
  <c r="G20" i="2"/>
  <c r="G21" i="2"/>
  <c r="G22" i="2"/>
  <c r="G23" i="2"/>
  <c r="G24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6" i="2"/>
  <c r="G57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80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3" i="2"/>
  <c r="G114" i="2"/>
  <c r="G2" i="2"/>
  <c r="H79" i="2"/>
  <c r="G79" i="2" l="1"/>
  <c r="L61" i="2"/>
  <c r="L113" i="2"/>
  <c r="F112" i="2"/>
  <c r="L79" i="2"/>
  <c r="L76" i="2"/>
  <c r="H112" i="2" l="1"/>
  <c r="G112" i="2"/>
  <c r="L50" i="2"/>
  <c r="F42" i="2"/>
  <c r="L35" i="2"/>
  <c r="L10" i="2"/>
  <c r="L4" i="2"/>
  <c r="L5" i="2"/>
  <c r="L6" i="2"/>
  <c r="L7" i="2"/>
  <c r="L8" i="2"/>
  <c r="L65" i="2"/>
  <c r="L11" i="2"/>
  <c r="L12" i="2"/>
  <c r="L13" i="2"/>
  <c r="L18" i="2"/>
  <c r="L19" i="2"/>
  <c r="L20" i="2"/>
  <c r="L21" i="2"/>
  <c r="L23" i="2"/>
  <c r="L24" i="2"/>
  <c r="L26" i="2"/>
  <c r="L27" i="2"/>
  <c r="L28" i="2"/>
  <c r="L97" i="2"/>
  <c r="L29" i="2"/>
  <c r="L30" i="2"/>
  <c r="L31" i="2"/>
  <c r="L32" i="2"/>
  <c r="L16" i="2"/>
  <c r="L33" i="2"/>
  <c r="L34" i="2"/>
  <c r="L36" i="2"/>
  <c r="L37" i="2"/>
  <c r="L38" i="2"/>
  <c r="L39" i="2"/>
  <c r="L40" i="2"/>
  <c r="L41" i="2"/>
  <c r="L22" i="2"/>
  <c r="L43" i="2"/>
  <c r="L44" i="2"/>
  <c r="L45" i="2"/>
  <c r="L46" i="2"/>
  <c r="L47" i="2"/>
  <c r="L48" i="2"/>
  <c r="L49" i="2"/>
  <c r="L51" i="2"/>
  <c r="L52" i="2"/>
  <c r="L53" i="2"/>
  <c r="L54" i="2"/>
  <c r="L56" i="2"/>
  <c r="L57" i="2"/>
  <c r="L59" i="2"/>
  <c r="L60" i="2"/>
  <c r="L62" i="2"/>
  <c r="L63" i="2"/>
  <c r="L64" i="2"/>
  <c r="L77" i="2"/>
  <c r="L66" i="2"/>
  <c r="L67" i="2"/>
  <c r="L68" i="2"/>
  <c r="L69" i="2"/>
  <c r="L70" i="2"/>
  <c r="L71" i="2"/>
  <c r="L72" i="2"/>
  <c r="L73" i="2"/>
  <c r="L74" i="2"/>
  <c r="L75" i="2"/>
  <c r="L78" i="2"/>
  <c r="L100" i="2"/>
  <c r="L80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8" i="2"/>
  <c r="L99" i="2"/>
  <c r="L101" i="2"/>
  <c r="L102" i="2"/>
  <c r="L103" i="2"/>
  <c r="L104" i="2"/>
  <c r="L105" i="2"/>
  <c r="L106" i="2"/>
  <c r="L107" i="2"/>
  <c r="L108" i="2"/>
  <c r="L109" i="2"/>
  <c r="L110" i="2"/>
  <c r="L111" i="2"/>
  <c r="L114" i="2"/>
  <c r="I2" i="2"/>
  <c r="L2" i="2" s="1"/>
  <c r="F14" i="2"/>
  <c r="F25" i="2"/>
  <c r="F3" i="2"/>
  <c r="H42" i="2" l="1"/>
  <c r="L42" i="2" s="1"/>
  <c r="G42" i="2"/>
  <c r="H14" i="2"/>
  <c r="L14" i="2" s="1"/>
  <c r="G14" i="2"/>
  <c r="L112" i="2"/>
  <c r="G25" i="2"/>
  <c r="H25" i="2"/>
  <c r="L25" i="2" s="1"/>
  <c r="H3" i="2"/>
  <c r="L3" i="2" s="1"/>
  <c r="G3" i="2"/>
  <c r="F81" i="2"/>
  <c r="F9" i="2"/>
  <c r="G9" i="2" l="1"/>
  <c r="H9" i="2"/>
  <c r="L9" i="2" s="1"/>
  <c r="H81" i="2"/>
  <c r="L81" i="2" s="1"/>
  <c r="G81" i="2"/>
  <c r="F15" i="2"/>
  <c r="H15" i="2" l="1"/>
  <c r="L15" i="2" s="1"/>
  <c r="G15" i="2"/>
</calcChain>
</file>

<file path=xl/sharedStrings.xml><?xml version="1.0" encoding="utf-8"?>
<sst xmlns="http://schemas.openxmlformats.org/spreadsheetml/2006/main" count="506" uniqueCount="199">
  <si>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</si>
  <si>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</si>
  <si>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</si>
  <si>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</si>
  <si>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</si>
  <si>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</si>
  <si>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</si>
  <si>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</si>
  <si>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</si>
  <si>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</si>
  <si>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</si>
  <si>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</si>
  <si>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</si>
  <si>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</si>
  <si>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</si>
  <si>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</si>
  <si>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</si>
  <si>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</si>
  <si>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</si>
  <si>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</si>
  <si>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</si>
  <si>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</si>
  <si>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</si>
  <si>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</si>
  <si>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</si>
  <si>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</si>
  <si>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</si>
  <si>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</si>
  <si>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</si>
  <si>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</si>
  <si>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</si>
  <si>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</si>
  <si>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</si>
  <si>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</si>
  <si>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</si>
  <si>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</si>
  <si>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</si>
  <si>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</si>
  <si>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</si>
  <si>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</si>
  <si>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</si>
  <si>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</si>
  <si>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</si>
  <si>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</si>
  <si>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</si>
  <si>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</si>
  <si>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</si>
  <si>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</si>
  <si>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</si>
  <si>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</si>
  <si>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</si>
  <si>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</si>
  <si>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</si>
  <si>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</si>
  <si>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Barreto García José Ramon Antonio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</si>
  <si>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</si>
  <si>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</si>
  <si>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</si>
  <si>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</si>
  <si>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</si>
  <si>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</si>
  <si>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</si>
  <si>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</si>
  <si>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</si>
  <si>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</si>
  <si>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</si>
  <si>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</si>
  <si>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</si>
  <si>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</si>
  <si>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</si>
  <si>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</si>
  <si>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</si>
  <si>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</si>
  <si>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</si>
  <si>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</si>
  <si>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</si>
  <si>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</si>
  <si>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</si>
  <si>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Guamán Ortega Petra Neptalí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</si>
  <si>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</si>
  <si>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</si>
  <si>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</si>
  <si>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</si>
  <si>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</si>
  <si>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</si>
  <si>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</si>
  <si>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</si>
  <si>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</si>
  <si>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</si>
  <si>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</si>
  <si>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</si>
  <si>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</si>
  <si>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</si>
  <si>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</si>
  <si>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</si>
  <si>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</si>
  <si>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</si>
  <si>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</si>
  <si>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</si>
  <si>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</si>
  <si>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</si>
  <si>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</si>
  <si>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</si>
  <si>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</si>
  <si>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</si>
  <si>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</si>
  <si>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</si>
  <si>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</si>
  <si>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</si>
  <si>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</si>
  <si>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</si>
  <si>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</si>
  <si>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</si>
  <si>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</si>
  <si>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</si>
  <si>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</si>
  <si>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</si>
  <si>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</si>
  <si>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</si>
  <si>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</si>
  <si>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</si>
  <si>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</si>
  <si>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</si>
  <si>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</si>
  <si>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</si>
  <si>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</si>
  <si>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</si>
  <si>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</si>
  <si>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</si>
  <si>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</si>
  <si>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</si>
  <si>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</si>
  <si>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</si>
  <si>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</si>
  <si>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</si>
  <si>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</si>
  <si>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</si>
  <si>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</si>
  <si>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</si>
  <si>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</si>
  <si>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</si>
  <si>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</si>
  <si>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</si>
  <si>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</si>
  <si>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</si>
  <si>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</si>
  <si>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</si>
  <si>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</si>
  <si>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</si>
  <si>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</si>
  <si>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</si>
  <si>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</si>
  <si>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</si>
  <si>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</si>
  <si>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</si>
  <si>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</si>
  <si>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</si>
  <si>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</si>
  <si>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</si>
  <si>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</si>
  <si>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</si>
  <si>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</si>
  <si>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</si>
  <si>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</si>
  <si>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</si>
  <si>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</si>
  <si>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</si>
  <si>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</si>
  <si>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</si>
  <si>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</si>
  <si>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</si>
  <si>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</si>
  <si>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</si>
  <si>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</si>
  <si>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</si>
  <si>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Liscano Peñafiel Lisseth Vanessa </t>
  </si>
  <si>
    <t xml:space="preserve">Perez Arevalo Jorge Luis </t>
  </si>
  <si>
    <t xml:space="preserve">Gavilanes Revelo Jeniffer Alexandra </t>
  </si>
  <si>
    <t>Acuña Arteaga Nathaly Karla</t>
  </si>
  <si>
    <t>7.1.05.10-361</t>
  </si>
  <si>
    <t xml:space="preserve">Zambrano Montes Ian Carlos </t>
  </si>
  <si>
    <t>Álvarez Tubay Sara Sirley</t>
  </si>
  <si>
    <t>Andrade Camacho Diego Alexander</t>
  </si>
  <si>
    <t>Barcenes Rosero Darnely Estefanía</t>
  </si>
  <si>
    <t>Bonilla Vega Ángel Gabriel</t>
  </si>
  <si>
    <t>Borja Jiménez Jannyne Liceth</t>
  </si>
  <si>
    <t>Corozo Romero Angela Alexandra</t>
  </si>
  <si>
    <t>Hidalgo  Villalva Gilma Maritza</t>
  </si>
  <si>
    <t>Lozada Illanez Nayely Stefania</t>
  </si>
  <si>
    <t xml:space="preserve">Merchán Contreras Liliana Lisbeth                 </t>
  </si>
  <si>
    <t>Nájera Peralta Katherine Anabeli</t>
  </si>
  <si>
    <t>Olivo Aguilar Abigail Alexandra</t>
  </si>
  <si>
    <t>Salazar Montesdeoca Raúl Enrique</t>
  </si>
  <si>
    <t>Santillán Sucre Jennifer Mariana</t>
  </si>
  <si>
    <t>Soliz Manobanda Juan Gabriel</t>
  </si>
  <si>
    <t>Onofre Valencia Enrique Efrén</t>
  </si>
  <si>
    <r>
      <t xml:space="preserve">Llanos Sánchez Álvaro Danilo </t>
    </r>
    <r>
      <rPr>
        <b/>
        <sz val="12"/>
        <color rgb="FF000000"/>
        <rFont val="Calibri"/>
        <family val="2"/>
      </rPr>
      <t>Desde El 01-05-2025</t>
    </r>
  </si>
  <si>
    <t xml:space="preserve">Lara Trujillo Evelin Angie </t>
  </si>
  <si>
    <t>Barragán Verdezoto Heidy Solangie desde el 01/05/2025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</si>
</sst>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/>
    <xf numFmtId="0" fontId="10" fillId="5" borderId="6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4"/>
  <sheetViews>
    <sheetView tabSelected="1" view="pageBreakPreview" zoomScale="60" zoomScaleNormal="110" workbookViewId="0">
      <pane ySplit="1" topLeftCell="A14" activePane="bottomLeft" state="frozen"/>
      <selection pane="bottomLeft" activeCell="E17" sqref="E17"/>
    </sheetView>
  </sheetViews>
  <sheetFormatPr baseColWidth="10" defaultColWidth="14.42578125" defaultRowHeight="15" customHeight="1" x14ac:dyDescent="0.25"/>
  <cols>
    <col min="1" max="1" width="15" style="17" customWidth="1"/>
    <col min="2" max="2" width="35.5703125" style="21" customWidth="1"/>
    <col min="3" max="3" width="35.85546875" style="17" customWidth="1"/>
    <col min="4" max="4" width="32.140625" style="17" customWidth="1"/>
    <col min="5" max="5" width="27.7109375" style="17" customWidth="1"/>
    <col min="6" max="6" width="26.5703125" style="17" customWidth="1"/>
    <col min="7" max="7" width="22.85546875" style="17" customWidth="1"/>
    <col min="8" max="8" width="25.28515625" style="17" customWidth="1"/>
    <col min="9" max="9" width="23.28515625" style="17" customWidth="1"/>
    <col min="10" max="10" width="20.28515625" style="19" customWidth="1"/>
    <col min="11" max="11" width="21.42578125" style="19" customWidth="1"/>
    <col min="12" max="12" width="19.42578125" style="17" customWidth="1"/>
    <col min="13" max="24" width="10" style="17" customWidth="1"/>
    <col min="25" max="16384" width="14.42578125" style="17"/>
  </cols>
  <sheetData>
    <row r="1" spans="1:24" ht="72.75" customHeight="1" x14ac:dyDescent="0.25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36.950000000000003" customHeight="1" x14ac:dyDescent="0.3">
      <c r="A2" s="25">
        <v>1</v>
      </c>
      <c r="B2" s="26" t="s">
        <v>44</v>
      </c>
      <c r="C2" s="27" t="s">
        <v>13</v>
      </c>
      <c r="D2" s="27" t="s">
        <v>134</v>
      </c>
      <c r="E2" s="27" t="s">
        <v>135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6.950000000000003" customHeight="1" x14ac:dyDescent="0.3">
      <c r="A3" s="25">
        <v>2</v>
      </c>
      <c r="B3" s="26" t="s">
        <v>178</v>
      </c>
      <c r="C3" s="27" t="s">
        <v>13</v>
      </c>
      <c r="D3" s="30" t="s">
        <v>168</v>
      </c>
      <c r="E3" s="27" t="s">
        <v>156</v>
      </c>
      <c r="F3" s="28">
        <f>804.26</f>
        <v>804.26</v>
      </c>
      <c r="G3" s="27">
        <f t="shared" ref="G3:G67" si="0">F3*12</f>
        <v>9651.119999999999</v>
      </c>
      <c r="H3" s="28">
        <f t="shared" ref="H3:H67" si="1">F3/12</f>
        <v>67.021666666666661</v>
      </c>
      <c r="I3" s="28">
        <f t="shared" ref="I3:I67" si="2">470/12</f>
        <v>39.166666666666664</v>
      </c>
      <c r="J3" s="29">
        <v>0</v>
      </c>
      <c r="K3" s="29">
        <v>0</v>
      </c>
      <c r="L3" s="28">
        <f t="shared" ref="L3:L67" si="3">H3+I3+J3+K3</f>
        <v>106.18833333333333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36.950000000000003" customHeight="1" x14ac:dyDescent="0.3">
      <c r="A4" s="25">
        <v>3</v>
      </c>
      <c r="B4" s="26" t="s">
        <v>45</v>
      </c>
      <c r="C4" s="27" t="s">
        <v>13</v>
      </c>
      <c r="D4" s="27" t="s">
        <v>134</v>
      </c>
      <c r="E4" s="27" t="s">
        <v>136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 t="shared" si="3"/>
        <v>118.33333333333334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36.950000000000003" customHeight="1" x14ac:dyDescent="0.3">
      <c r="A5" s="25">
        <v>4</v>
      </c>
      <c r="B5" s="26" t="s">
        <v>46</v>
      </c>
      <c r="C5" s="27" t="s">
        <v>5</v>
      </c>
      <c r="D5" s="27" t="s">
        <v>137</v>
      </c>
      <c r="E5" s="27" t="s">
        <v>138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 t="shared" si="3"/>
        <v>85.916666666666657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36.950000000000003" customHeight="1" x14ac:dyDescent="0.3">
      <c r="A6" s="25">
        <v>5</v>
      </c>
      <c r="B6" s="26" t="s">
        <v>47</v>
      </c>
      <c r="C6" s="27" t="s">
        <v>5</v>
      </c>
      <c r="D6" s="27" t="s">
        <v>139</v>
      </c>
      <c r="E6" s="27" t="s">
        <v>140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 t="shared" si="3"/>
        <v>103.58333333333334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36.950000000000003" customHeight="1" x14ac:dyDescent="0.3">
      <c r="A7" s="25">
        <v>6</v>
      </c>
      <c r="B7" s="26" t="s">
        <v>48</v>
      </c>
      <c r="C7" s="27" t="s">
        <v>13</v>
      </c>
      <c r="D7" s="27" t="s">
        <v>134</v>
      </c>
      <c r="E7" s="27" t="s">
        <v>141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si="3"/>
        <v>289.16666666666669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36.950000000000003" customHeight="1" x14ac:dyDescent="0.3">
      <c r="A8" s="25">
        <v>7</v>
      </c>
      <c r="B8" s="41" t="s">
        <v>49</v>
      </c>
      <c r="C8" s="27" t="s">
        <v>13</v>
      </c>
      <c r="D8" s="27" t="s">
        <v>134</v>
      </c>
      <c r="E8" s="27" t="s">
        <v>141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 t="shared" si="3"/>
        <v>164.16666666666666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36.950000000000003" customHeight="1" x14ac:dyDescent="0.3">
      <c r="A9" s="25">
        <v>8</v>
      </c>
      <c r="B9" s="42" t="s">
        <v>181</v>
      </c>
      <c r="C9" s="40" t="s">
        <v>13</v>
      </c>
      <c r="D9" s="27" t="s">
        <v>134</v>
      </c>
      <c r="E9" s="27" t="s">
        <v>149</v>
      </c>
      <c r="F9" s="28">
        <f>1900</f>
        <v>1900</v>
      </c>
      <c r="G9" s="27">
        <f t="shared" si="0"/>
        <v>22800</v>
      </c>
      <c r="H9" s="28">
        <f t="shared" si="1"/>
        <v>158.33333333333334</v>
      </c>
      <c r="I9" s="28">
        <f t="shared" si="2"/>
        <v>39.166666666666664</v>
      </c>
      <c r="J9" s="29">
        <v>0</v>
      </c>
      <c r="K9" s="29">
        <v>0</v>
      </c>
      <c r="L9" s="28">
        <f t="shared" si="3"/>
        <v>197.5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36.950000000000003" customHeight="1" x14ac:dyDescent="0.3">
      <c r="A10" s="25">
        <v>9</v>
      </c>
      <c r="B10" s="42" t="s">
        <v>182</v>
      </c>
      <c r="C10" s="40" t="s">
        <v>5</v>
      </c>
      <c r="D10" s="27" t="s">
        <v>153</v>
      </c>
      <c r="E10" s="27" t="s">
        <v>138</v>
      </c>
      <c r="F10" s="28">
        <v>500</v>
      </c>
      <c r="G10" s="27">
        <f t="shared" si="0"/>
        <v>6000</v>
      </c>
      <c r="H10" s="28">
        <f t="shared" si="1"/>
        <v>41.666666666666664</v>
      </c>
      <c r="I10" s="28">
        <f t="shared" si="2"/>
        <v>39.166666666666664</v>
      </c>
      <c r="J10" s="29">
        <v>0</v>
      </c>
      <c r="K10" s="29">
        <v>0</v>
      </c>
      <c r="L10" s="28">
        <f t="shared" si="3"/>
        <v>80.833333333333329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36.950000000000003" customHeight="1" x14ac:dyDescent="0.3">
      <c r="A11" s="25">
        <v>10</v>
      </c>
      <c r="B11" s="34" t="s">
        <v>50</v>
      </c>
      <c r="C11" s="27" t="s">
        <v>5</v>
      </c>
      <c r="D11" s="27" t="s">
        <v>137</v>
      </c>
      <c r="E11" s="27" t="s">
        <v>138</v>
      </c>
      <c r="F11" s="28">
        <v>561</v>
      </c>
      <c r="G11" s="27">
        <f t="shared" si="0"/>
        <v>6732</v>
      </c>
      <c r="H11" s="28">
        <f t="shared" si="1"/>
        <v>46.75</v>
      </c>
      <c r="I11" s="28">
        <f t="shared" si="2"/>
        <v>39.166666666666664</v>
      </c>
      <c r="J11" s="29">
        <v>0</v>
      </c>
      <c r="K11" s="29">
        <v>0</v>
      </c>
      <c r="L11" s="28">
        <f t="shared" si="3"/>
        <v>85.916666666666657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36.950000000000003" customHeight="1" x14ac:dyDescent="0.3">
      <c r="A12" s="25">
        <v>11</v>
      </c>
      <c r="B12" s="26" t="s">
        <v>51</v>
      </c>
      <c r="C12" s="27" t="s">
        <v>13</v>
      </c>
      <c r="D12" s="27" t="s">
        <v>145</v>
      </c>
      <c r="E12" s="27" t="s">
        <v>143</v>
      </c>
      <c r="F12" s="28">
        <v>524</v>
      </c>
      <c r="G12" s="27">
        <f t="shared" si="0"/>
        <v>6288</v>
      </c>
      <c r="H12" s="28">
        <f t="shared" si="1"/>
        <v>43.666666666666664</v>
      </c>
      <c r="I12" s="28">
        <f t="shared" si="2"/>
        <v>39.166666666666664</v>
      </c>
      <c r="J12" s="29">
        <v>0</v>
      </c>
      <c r="K12" s="29">
        <v>0</v>
      </c>
      <c r="L12" s="28">
        <f t="shared" si="3"/>
        <v>82.833333333333329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36.950000000000003" customHeight="1" x14ac:dyDescent="0.3">
      <c r="A13" s="25">
        <v>12</v>
      </c>
      <c r="B13" s="26" t="s">
        <v>52</v>
      </c>
      <c r="C13" s="27" t="s">
        <v>5</v>
      </c>
      <c r="D13" s="27" t="s">
        <v>137</v>
      </c>
      <c r="E13" s="27" t="s">
        <v>138</v>
      </c>
      <c r="F13" s="28">
        <v>561</v>
      </c>
      <c r="G13" s="27">
        <f t="shared" si="0"/>
        <v>6732</v>
      </c>
      <c r="H13" s="28">
        <f t="shared" si="1"/>
        <v>46.75</v>
      </c>
      <c r="I13" s="28">
        <f t="shared" si="2"/>
        <v>39.166666666666664</v>
      </c>
      <c r="J13" s="29">
        <v>0</v>
      </c>
      <c r="K13" s="29">
        <v>0</v>
      </c>
      <c r="L13" s="28">
        <f t="shared" si="3"/>
        <v>85.916666666666657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36.950000000000003" customHeight="1" x14ac:dyDescent="0.3">
      <c r="A14" s="25">
        <v>13</v>
      </c>
      <c r="B14" s="26" t="s">
        <v>174</v>
      </c>
      <c r="C14" s="27" t="s">
        <v>13</v>
      </c>
      <c r="D14" s="27" t="s">
        <v>146</v>
      </c>
      <c r="E14" s="27" t="s">
        <v>136</v>
      </c>
      <c r="F14" s="28">
        <f>950</f>
        <v>950</v>
      </c>
      <c r="G14" s="27">
        <f t="shared" si="0"/>
        <v>11400</v>
      </c>
      <c r="H14" s="28">
        <f t="shared" si="1"/>
        <v>79.166666666666671</v>
      </c>
      <c r="I14" s="28">
        <f t="shared" si="2"/>
        <v>39.166666666666664</v>
      </c>
      <c r="J14" s="29">
        <v>0</v>
      </c>
      <c r="K14" s="29">
        <v>0</v>
      </c>
      <c r="L14" s="28">
        <f t="shared" si="3"/>
        <v>118.33333333333334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36.950000000000003" customHeight="1" x14ac:dyDescent="0.3">
      <c r="A15" s="25">
        <v>14</v>
      </c>
      <c r="B15" s="26" t="s">
        <v>53</v>
      </c>
      <c r="C15" s="27" t="s">
        <v>13</v>
      </c>
      <c r="D15" s="30" t="s">
        <v>148</v>
      </c>
      <c r="E15" s="27" t="s">
        <v>135</v>
      </c>
      <c r="F15" s="28">
        <f>733</f>
        <v>733</v>
      </c>
      <c r="G15" s="27">
        <f t="shared" si="0"/>
        <v>8796</v>
      </c>
      <c r="H15" s="28">
        <f t="shared" si="1"/>
        <v>61.083333333333336</v>
      </c>
      <c r="I15" s="28">
        <f t="shared" si="2"/>
        <v>39.166666666666664</v>
      </c>
      <c r="J15" s="29">
        <v>0</v>
      </c>
      <c r="K15" s="29">
        <v>0</v>
      </c>
      <c r="L15" s="28">
        <f t="shared" si="3"/>
        <v>100.25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36.950000000000003" customHeight="1" x14ac:dyDescent="0.3">
      <c r="A16" s="25">
        <v>15</v>
      </c>
      <c r="B16" s="26" t="s">
        <v>183</v>
      </c>
      <c r="C16" s="27" t="s">
        <v>13</v>
      </c>
      <c r="D16" s="27" t="s">
        <v>155</v>
      </c>
      <c r="E16" s="27" t="s">
        <v>156</v>
      </c>
      <c r="F16" s="28">
        <v>775</v>
      </c>
      <c r="G16" s="27">
        <f t="shared" si="0"/>
        <v>9300</v>
      </c>
      <c r="H16" s="28">
        <f t="shared" si="1"/>
        <v>64.583333333333329</v>
      </c>
      <c r="I16" s="28">
        <f t="shared" si="2"/>
        <v>39.166666666666664</v>
      </c>
      <c r="J16" s="29">
        <v>0</v>
      </c>
      <c r="K16" s="29">
        <v>0</v>
      </c>
      <c r="L16" s="28">
        <f t="shared" si="3"/>
        <v>103.75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36.950000000000003" customHeight="1" x14ac:dyDescent="0.3">
      <c r="A17" s="25">
        <v>16</v>
      </c>
      <c r="B17" s="26" t="s">
        <v>198</v>
      </c>
      <c r="C17" s="27" t="s">
        <v>13</v>
      </c>
      <c r="D17" s="30" t="s">
        <v>148</v>
      </c>
      <c r="E17" s="27" t="s">
        <v>135</v>
      </c>
      <c r="F17" s="28">
        <f>733</f>
        <v>733</v>
      </c>
      <c r="G17" s="27">
        <f t="shared" ref="G17" si="4">F17*12</f>
        <v>8796</v>
      </c>
      <c r="H17" s="28">
        <f t="shared" ref="H17" si="5">F17/12</f>
        <v>61.083333333333336</v>
      </c>
      <c r="I17" s="28">
        <f t="shared" si="2"/>
        <v>39.166666666666664</v>
      </c>
      <c r="J17" s="29">
        <v>0</v>
      </c>
      <c r="K17" s="29">
        <v>0</v>
      </c>
      <c r="L17" s="28">
        <f t="shared" ref="L17" si="6">H17+I17+J17+K17</f>
        <v>100.25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36.950000000000003" customHeight="1" x14ac:dyDescent="0.3">
      <c r="A18" s="25">
        <v>17</v>
      </c>
      <c r="B18" s="26" t="s">
        <v>54</v>
      </c>
      <c r="C18" s="27" t="s">
        <v>13</v>
      </c>
      <c r="D18" s="27" t="s">
        <v>134</v>
      </c>
      <c r="E18" s="27" t="s">
        <v>149</v>
      </c>
      <c r="F18" s="28">
        <v>1900</v>
      </c>
      <c r="G18" s="27">
        <f t="shared" si="0"/>
        <v>22800</v>
      </c>
      <c r="H18" s="28">
        <f t="shared" si="1"/>
        <v>158.33333333333334</v>
      </c>
      <c r="I18" s="28">
        <f t="shared" si="2"/>
        <v>39.166666666666664</v>
      </c>
      <c r="J18" s="29">
        <v>0</v>
      </c>
      <c r="K18" s="29">
        <v>0</v>
      </c>
      <c r="L18" s="28">
        <f t="shared" si="3"/>
        <v>197.5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36.950000000000003" customHeight="1" x14ac:dyDescent="0.3">
      <c r="A19" s="25">
        <v>18</v>
      </c>
      <c r="B19" s="26" t="s">
        <v>55</v>
      </c>
      <c r="C19" s="27" t="s">
        <v>5</v>
      </c>
      <c r="D19" s="27" t="s">
        <v>150</v>
      </c>
      <c r="E19" s="27" t="s">
        <v>138</v>
      </c>
      <c r="F19" s="28">
        <v>561</v>
      </c>
      <c r="G19" s="27">
        <f t="shared" si="0"/>
        <v>6732</v>
      </c>
      <c r="H19" s="28">
        <f t="shared" si="1"/>
        <v>46.75</v>
      </c>
      <c r="I19" s="28">
        <f t="shared" si="2"/>
        <v>39.166666666666664</v>
      </c>
      <c r="J19" s="29">
        <v>0</v>
      </c>
      <c r="K19" s="29">
        <v>0</v>
      </c>
      <c r="L19" s="28">
        <f t="shared" si="3"/>
        <v>85.916666666666657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36.950000000000003" customHeight="1" x14ac:dyDescent="0.3">
      <c r="A20" s="25">
        <v>19</v>
      </c>
      <c r="B20" s="26" t="s">
        <v>56</v>
      </c>
      <c r="C20" s="27" t="s">
        <v>5</v>
      </c>
      <c r="D20" s="27" t="s">
        <v>150</v>
      </c>
      <c r="E20" s="27" t="s">
        <v>138</v>
      </c>
      <c r="F20" s="28">
        <v>561</v>
      </c>
      <c r="G20" s="27">
        <f t="shared" si="0"/>
        <v>6732</v>
      </c>
      <c r="H20" s="28">
        <f t="shared" si="1"/>
        <v>46.75</v>
      </c>
      <c r="I20" s="28">
        <f>470/12</f>
        <v>39.166666666666664</v>
      </c>
      <c r="J20" s="29">
        <v>0</v>
      </c>
      <c r="K20" s="29">
        <v>0</v>
      </c>
      <c r="L20" s="28">
        <f t="shared" si="3"/>
        <v>85.916666666666657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36.950000000000003" customHeight="1" x14ac:dyDescent="0.3">
      <c r="A21" s="25">
        <v>20</v>
      </c>
      <c r="B21" s="26" t="s">
        <v>57</v>
      </c>
      <c r="C21" s="27" t="s">
        <v>13</v>
      </c>
      <c r="D21" s="27" t="s">
        <v>151</v>
      </c>
      <c r="E21" s="27" t="s">
        <v>143</v>
      </c>
      <c r="F21" s="28">
        <v>524</v>
      </c>
      <c r="G21" s="27">
        <f t="shared" si="0"/>
        <v>6288</v>
      </c>
      <c r="H21" s="28">
        <f t="shared" si="1"/>
        <v>43.666666666666664</v>
      </c>
      <c r="I21" s="28">
        <f t="shared" si="2"/>
        <v>39.166666666666664</v>
      </c>
      <c r="J21" s="29">
        <v>0</v>
      </c>
      <c r="K21" s="29">
        <v>0</v>
      </c>
      <c r="L21" s="28">
        <f t="shared" si="3"/>
        <v>82.833333333333329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36.950000000000003" customHeight="1" x14ac:dyDescent="0.3">
      <c r="A22" s="25">
        <v>21</v>
      </c>
      <c r="B22" s="45" t="s">
        <v>184</v>
      </c>
      <c r="C22" s="27" t="s">
        <v>13</v>
      </c>
      <c r="D22" s="27" t="s">
        <v>159</v>
      </c>
      <c r="E22" s="27" t="s">
        <v>143</v>
      </c>
      <c r="F22" s="28">
        <v>527</v>
      </c>
      <c r="G22" s="27">
        <f t="shared" si="0"/>
        <v>6324</v>
      </c>
      <c r="H22" s="28">
        <f t="shared" si="1"/>
        <v>43.916666666666664</v>
      </c>
      <c r="I22" s="28">
        <f t="shared" si="2"/>
        <v>39.166666666666664</v>
      </c>
      <c r="J22" s="29">
        <v>0</v>
      </c>
      <c r="K22" s="29">
        <v>0</v>
      </c>
      <c r="L22" s="28">
        <f t="shared" si="3"/>
        <v>83.083333333333329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36.950000000000003" customHeight="1" x14ac:dyDescent="0.3">
      <c r="A23" s="25">
        <v>22</v>
      </c>
      <c r="B23" s="26" t="s">
        <v>58</v>
      </c>
      <c r="C23" s="27" t="s">
        <v>5</v>
      </c>
      <c r="D23" s="27" t="s">
        <v>137</v>
      </c>
      <c r="E23" s="27" t="s">
        <v>138</v>
      </c>
      <c r="F23" s="28">
        <v>561</v>
      </c>
      <c r="G23" s="27">
        <f t="shared" si="0"/>
        <v>6732</v>
      </c>
      <c r="H23" s="28">
        <f t="shared" si="1"/>
        <v>46.75</v>
      </c>
      <c r="I23" s="28">
        <f t="shared" si="2"/>
        <v>39.166666666666664</v>
      </c>
      <c r="J23" s="29">
        <v>0</v>
      </c>
      <c r="K23" s="29">
        <v>0</v>
      </c>
      <c r="L23" s="28">
        <f t="shared" si="3"/>
        <v>85.916666666666657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36.950000000000003" customHeight="1" x14ac:dyDescent="0.3">
      <c r="A24" s="25">
        <v>23</v>
      </c>
      <c r="B24" s="26" t="s">
        <v>59</v>
      </c>
      <c r="C24" s="27" t="s">
        <v>13</v>
      </c>
      <c r="D24" s="27" t="s">
        <v>145</v>
      </c>
      <c r="E24" s="27" t="s">
        <v>135</v>
      </c>
      <c r="F24" s="28">
        <v>700</v>
      </c>
      <c r="G24" s="27">
        <f t="shared" si="0"/>
        <v>8400</v>
      </c>
      <c r="H24" s="28">
        <f t="shared" si="1"/>
        <v>58.333333333333336</v>
      </c>
      <c r="I24" s="28">
        <f t="shared" si="2"/>
        <v>39.166666666666664</v>
      </c>
      <c r="J24" s="29">
        <v>0</v>
      </c>
      <c r="K24" s="29">
        <v>0</v>
      </c>
      <c r="L24" s="28">
        <f t="shared" si="3"/>
        <v>97.5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36.950000000000003" customHeight="1" x14ac:dyDescent="0.3">
      <c r="A25" s="25">
        <v>24</v>
      </c>
      <c r="B25" s="44" t="s">
        <v>185</v>
      </c>
      <c r="C25" s="27" t="s">
        <v>13</v>
      </c>
      <c r="D25" s="27" t="s">
        <v>169</v>
      </c>
      <c r="E25" s="27" t="s">
        <v>147</v>
      </c>
      <c r="F25" s="28">
        <f>1030</f>
        <v>1030</v>
      </c>
      <c r="G25" s="27">
        <f t="shared" si="0"/>
        <v>12360</v>
      </c>
      <c r="H25" s="28">
        <f t="shared" si="1"/>
        <v>85.833333333333329</v>
      </c>
      <c r="I25" s="28">
        <f t="shared" si="2"/>
        <v>39.166666666666664</v>
      </c>
      <c r="J25" s="29">
        <v>0</v>
      </c>
      <c r="K25" s="28">
        <v>0</v>
      </c>
      <c r="L25" s="28">
        <f t="shared" si="3"/>
        <v>125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36.950000000000003" customHeight="1" x14ac:dyDescent="0.3">
      <c r="A26" s="25">
        <v>25</v>
      </c>
      <c r="B26" s="26" t="s">
        <v>60</v>
      </c>
      <c r="C26" s="27" t="s">
        <v>5</v>
      </c>
      <c r="D26" s="27" t="s">
        <v>137</v>
      </c>
      <c r="E26" s="27" t="s">
        <v>138</v>
      </c>
      <c r="F26" s="28">
        <v>527</v>
      </c>
      <c r="G26" s="27">
        <f t="shared" si="0"/>
        <v>6324</v>
      </c>
      <c r="H26" s="28">
        <f t="shared" si="1"/>
        <v>43.916666666666664</v>
      </c>
      <c r="I26" s="28">
        <f t="shared" si="2"/>
        <v>39.166666666666664</v>
      </c>
      <c r="J26" s="29">
        <v>0</v>
      </c>
      <c r="K26" s="29">
        <v>0</v>
      </c>
      <c r="L26" s="28">
        <f t="shared" si="3"/>
        <v>83.083333333333329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36.950000000000003" customHeight="1" x14ac:dyDescent="0.3">
      <c r="A27" s="25">
        <v>26</v>
      </c>
      <c r="B27" s="26" t="s">
        <v>61</v>
      </c>
      <c r="C27" s="27" t="s">
        <v>13</v>
      </c>
      <c r="D27" s="27" t="s">
        <v>152</v>
      </c>
      <c r="E27" s="27" t="s">
        <v>136</v>
      </c>
      <c r="F27" s="28">
        <v>950</v>
      </c>
      <c r="G27" s="27">
        <f t="shared" si="0"/>
        <v>11400</v>
      </c>
      <c r="H27" s="28">
        <f t="shared" si="1"/>
        <v>79.166666666666671</v>
      </c>
      <c r="I27" s="28">
        <f t="shared" si="2"/>
        <v>39.166666666666664</v>
      </c>
      <c r="J27" s="29">
        <v>0</v>
      </c>
      <c r="K27" s="29">
        <v>0</v>
      </c>
      <c r="L27" s="28">
        <f t="shared" si="3"/>
        <v>118.33333333333334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36.950000000000003" customHeight="1" x14ac:dyDescent="0.3">
      <c r="A28" s="25">
        <v>27</v>
      </c>
      <c r="B28" s="26" t="s">
        <v>62</v>
      </c>
      <c r="C28" s="27" t="s">
        <v>5</v>
      </c>
      <c r="D28" s="27" t="s">
        <v>153</v>
      </c>
      <c r="E28" s="27" t="s">
        <v>138</v>
      </c>
      <c r="F28" s="28">
        <v>527</v>
      </c>
      <c r="G28" s="27">
        <f t="shared" si="0"/>
        <v>6324</v>
      </c>
      <c r="H28" s="28">
        <f t="shared" si="1"/>
        <v>43.916666666666664</v>
      </c>
      <c r="I28" s="28">
        <f t="shared" si="2"/>
        <v>39.166666666666664</v>
      </c>
      <c r="J28" s="29">
        <v>0</v>
      </c>
      <c r="K28" s="29">
        <v>0</v>
      </c>
      <c r="L28" s="28">
        <f t="shared" si="3"/>
        <v>83.083333333333329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36.950000000000003" customHeight="1" x14ac:dyDescent="0.3">
      <c r="A29" s="25">
        <v>28</v>
      </c>
      <c r="B29" s="26" t="s">
        <v>63</v>
      </c>
      <c r="C29" s="27" t="s">
        <v>5</v>
      </c>
      <c r="D29" s="27" t="s">
        <v>137</v>
      </c>
      <c r="E29" s="27" t="s">
        <v>154</v>
      </c>
      <c r="F29" s="28">
        <v>596</v>
      </c>
      <c r="G29" s="27">
        <f t="shared" si="0"/>
        <v>7152</v>
      </c>
      <c r="H29" s="28">
        <f t="shared" si="1"/>
        <v>49.666666666666664</v>
      </c>
      <c r="I29" s="28">
        <f t="shared" si="2"/>
        <v>39.166666666666664</v>
      </c>
      <c r="J29" s="29">
        <v>0</v>
      </c>
      <c r="K29" s="29">
        <v>0</v>
      </c>
      <c r="L29" s="28">
        <f t="shared" si="3"/>
        <v>88.833333333333329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36.950000000000003" customHeight="1" x14ac:dyDescent="0.3">
      <c r="A30" s="25">
        <v>29</v>
      </c>
      <c r="B30" s="26" t="s">
        <v>64</v>
      </c>
      <c r="C30" s="27" t="s">
        <v>13</v>
      </c>
      <c r="D30" s="27" t="s">
        <v>134</v>
      </c>
      <c r="E30" s="27" t="s">
        <v>141</v>
      </c>
      <c r="F30" s="28">
        <v>1500</v>
      </c>
      <c r="G30" s="27">
        <f t="shared" si="0"/>
        <v>18000</v>
      </c>
      <c r="H30" s="28">
        <f t="shared" si="1"/>
        <v>125</v>
      </c>
      <c r="I30" s="28">
        <f t="shared" si="2"/>
        <v>39.166666666666664</v>
      </c>
      <c r="J30" s="29">
        <v>0</v>
      </c>
      <c r="K30" s="29">
        <v>0</v>
      </c>
      <c r="L30" s="28">
        <f t="shared" si="3"/>
        <v>164.16666666666666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36.950000000000003" customHeight="1" x14ac:dyDescent="0.3">
      <c r="A31" s="25">
        <v>30</v>
      </c>
      <c r="B31" s="26" t="s">
        <v>65</v>
      </c>
      <c r="C31" s="27" t="s">
        <v>5</v>
      </c>
      <c r="D31" s="27" t="s">
        <v>153</v>
      </c>
      <c r="E31" s="27" t="s">
        <v>138</v>
      </c>
      <c r="F31" s="28">
        <v>561</v>
      </c>
      <c r="G31" s="27">
        <f t="shared" si="0"/>
        <v>6732</v>
      </c>
      <c r="H31" s="28">
        <f t="shared" si="1"/>
        <v>46.75</v>
      </c>
      <c r="I31" s="28">
        <f t="shared" si="2"/>
        <v>39.166666666666664</v>
      </c>
      <c r="J31" s="29">
        <v>0</v>
      </c>
      <c r="K31" s="29">
        <v>0</v>
      </c>
      <c r="L31" s="28">
        <f t="shared" si="3"/>
        <v>85.916666666666657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36.950000000000003" customHeight="1" x14ac:dyDescent="0.3">
      <c r="A32" s="25">
        <v>31</v>
      </c>
      <c r="B32" s="26" t="s">
        <v>66</v>
      </c>
      <c r="C32" s="27" t="s">
        <v>13</v>
      </c>
      <c r="D32" s="27" t="s">
        <v>142</v>
      </c>
      <c r="E32" s="27" t="s">
        <v>143</v>
      </c>
      <c r="F32" s="28">
        <v>470</v>
      </c>
      <c r="G32" s="27">
        <f t="shared" si="0"/>
        <v>5640</v>
      </c>
      <c r="H32" s="28">
        <f t="shared" si="1"/>
        <v>39.166666666666664</v>
      </c>
      <c r="I32" s="28">
        <f>470/12</f>
        <v>39.166666666666664</v>
      </c>
      <c r="J32" s="29">
        <v>0</v>
      </c>
      <c r="K32" s="29">
        <v>0</v>
      </c>
      <c r="L32" s="28">
        <f t="shared" si="3"/>
        <v>78.333333333333329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36.950000000000003" customHeight="1" x14ac:dyDescent="0.3">
      <c r="A33" s="25">
        <v>32</v>
      </c>
      <c r="B33" s="26" t="s">
        <v>68</v>
      </c>
      <c r="C33" s="27" t="s">
        <v>5</v>
      </c>
      <c r="D33" s="27" t="s">
        <v>150</v>
      </c>
      <c r="E33" s="27" t="s">
        <v>138</v>
      </c>
      <c r="F33" s="28">
        <v>527</v>
      </c>
      <c r="G33" s="27">
        <f t="shared" si="0"/>
        <v>6324</v>
      </c>
      <c r="H33" s="28">
        <f t="shared" si="1"/>
        <v>43.916666666666664</v>
      </c>
      <c r="I33" s="28">
        <f t="shared" si="2"/>
        <v>39.166666666666664</v>
      </c>
      <c r="J33" s="29">
        <v>0</v>
      </c>
      <c r="K33" s="29">
        <v>0</v>
      </c>
      <c r="L33" s="28">
        <f t="shared" si="3"/>
        <v>83.083333333333329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36.950000000000003" customHeight="1" x14ac:dyDescent="0.3">
      <c r="A34" s="25">
        <v>33</v>
      </c>
      <c r="B34" s="26" t="s">
        <v>69</v>
      </c>
      <c r="C34" s="27" t="s">
        <v>13</v>
      </c>
      <c r="D34" s="27" t="s">
        <v>157</v>
      </c>
      <c r="E34" s="27" t="s">
        <v>149</v>
      </c>
      <c r="F34" s="28">
        <v>1930</v>
      </c>
      <c r="G34" s="27">
        <f t="shared" si="0"/>
        <v>23160</v>
      </c>
      <c r="H34" s="28">
        <f t="shared" si="1"/>
        <v>160.83333333333334</v>
      </c>
      <c r="I34" s="28">
        <f t="shared" si="2"/>
        <v>39.166666666666664</v>
      </c>
      <c r="J34" s="29">
        <v>0</v>
      </c>
      <c r="K34" s="29">
        <v>0</v>
      </c>
      <c r="L34" s="28">
        <f t="shared" si="3"/>
        <v>200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36.950000000000003" customHeight="1" x14ac:dyDescent="0.3">
      <c r="A35" s="25">
        <v>34</v>
      </c>
      <c r="B35" s="43" t="s">
        <v>186</v>
      </c>
      <c r="C35" s="27" t="s">
        <v>5</v>
      </c>
      <c r="D35" s="27" t="s">
        <v>153</v>
      </c>
      <c r="E35" s="27" t="s">
        <v>138</v>
      </c>
      <c r="F35" s="28">
        <v>500</v>
      </c>
      <c r="G35" s="27">
        <f t="shared" si="0"/>
        <v>6000</v>
      </c>
      <c r="H35" s="28">
        <f t="shared" si="1"/>
        <v>41.666666666666664</v>
      </c>
      <c r="I35" s="28">
        <f t="shared" si="2"/>
        <v>39.166666666666664</v>
      </c>
      <c r="J35" s="29">
        <v>0</v>
      </c>
      <c r="K35" s="29">
        <v>0</v>
      </c>
      <c r="L35" s="28">
        <f t="shared" si="3"/>
        <v>80.833333333333329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36.950000000000003" customHeight="1" x14ac:dyDescent="0.3">
      <c r="A36" s="25">
        <v>35</v>
      </c>
      <c r="B36" s="26" t="s">
        <v>70</v>
      </c>
      <c r="C36" s="27" t="s">
        <v>13</v>
      </c>
      <c r="D36" s="27" t="s">
        <v>134</v>
      </c>
      <c r="E36" s="27" t="s">
        <v>141</v>
      </c>
      <c r="F36" s="28">
        <v>1500</v>
      </c>
      <c r="G36" s="27">
        <f t="shared" si="0"/>
        <v>18000</v>
      </c>
      <c r="H36" s="28">
        <f t="shared" si="1"/>
        <v>125</v>
      </c>
      <c r="I36" s="28">
        <f t="shared" si="2"/>
        <v>39.166666666666664</v>
      </c>
      <c r="J36" s="29">
        <v>0</v>
      </c>
      <c r="K36" s="29">
        <v>0</v>
      </c>
      <c r="L36" s="28">
        <f t="shared" si="3"/>
        <v>164.16666666666666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36.950000000000003" customHeight="1" x14ac:dyDescent="0.3">
      <c r="A37" s="25">
        <v>36</v>
      </c>
      <c r="B37" s="26" t="s">
        <v>71</v>
      </c>
      <c r="C37" s="27" t="s">
        <v>5</v>
      </c>
      <c r="D37" s="27" t="s">
        <v>153</v>
      </c>
      <c r="E37" s="27" t="s">
        <v>138</v>
      </c>
      <c r="F37" s="28">
        <v>561</v>
      </c>
      <c r="G37" s="27">
        <f t="shared" si="0"/>
        <v>6732</v>
      </c>
      <c r="H37" s="28">
        <f t="shared" si="1"/>
        <v>46.75</v>
      </c>
      <c r="I37" s="28">
        <f t="shared" si="2"/>
        <v>39.166666666666664</v>
      </c>
      <c r="J37" s="29">
        <v>0</v>
      </c>
      <c r="K37" s="29">
        <v>0</v>
      </c>
      <c r="L37" s="28">
        <f t="shared" si="3"/>
        <v>85.916666666666657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36.950000000000003" customHeight="1" x14ac:dyDescent="0.3">
      <c r="A38" s="25">
        <v>37</v>
      </c>
      <c r="B38" s="26" t="s">
        <v>72</v>
      </c>
      <c r="C38" s="27" t="s">
        <v>13</v>
      </c>
      <c r="D38" s="27" t="s">
        <v>134</v>
      </c>
      <c r="E38" s="27" t="s">
        <v>135</v>
      </c>
      <c r="F38" s="28">
        <v>695</v>
      </c>
      <c r="G38" s="27">
        <f t="shared" si="0"/>
        <v>8340</v>
      </c>
      <c r="H38" s="28">
        <f t="shared" si="1"/>
        <v>57.916666666666664</v>
      </c>
      <c r="I38" s="28">
        <f t="shared" si="2"/>
        <v>39.166666666666664</v>
      </c>
      <c r="J38" s="29">
        <v>0</v>
      </c>
      <c r="K38" s="29">
        <v>0</v>
      </c>
      <c r="L38" s="28">
        <f t="shared" si="3"/>
        <v>97.083333333333329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36.950000000000003" customHeight="1" x14ac:dyDescent="0.3">
      <c r="A39" s="25">
        <v>38</v>
      </c>
      <c r="B39" s="26" t="s">
        <v>73</v>
      </c>
      <c r="C39" s="27" t="s">
        <v>13</v>
      </c>
      <c r="D39" s="27" t="s">
        <v>155</v>
      </c>
      <c r="E39" s="27" t="s">
        <v>136</v>
      </c>
      <c r="F39" s="28">
        <v>950</v>
      </c>
      <c r="G39" s="27">
        <f t="shared" si="0"/>
        <v>11400</v>
      </c>
      <c r="H39" s="28">
        <f t="shared" si="1"/>
        <v>79.166666666666671</v>
      </c>
      <c r="I39" s="28">
        <f t="shared" si="2"/>
        <v>39.166666666666664</v>
      </c>
      <c r="J39" s="29">
        <v>0</v>
      </c>
      <c r="K39" s="29">
        <v>0</v>
      </c>
      <c r="L39" s="28">
        <f t="shared" si="3"/>
        <v>118.33333333333334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36.950000000000003" customHeight="1" x14ac:dyDescent="0.3">
      <c r="A40" s="25">
        <v>39</v>
      </c>
      <c r="B40" s="26" t="s">
        <v>74</v>
      </c>
      <c r="C40" s="27" t="s">
        <v>5</v>
      </c>
      <c r="D40" s="27" t="s">
        <v>137</v>
      </c>
      <c r="E40" s="27" t="s">
        <v>138</v>
      </c>
      <c r="F40" s="28">
        <v>561</v>
      </c>
      <c r="G40" s="27">
        <f t="shared" si="0"/>
        <v>6732</v>
      </c>
      <c r="H40" s="28">
        <f t="shared" si="1"/>
        <v>46.75</v>
      </c>
      <c r="I40" s="28">
        <f t="shared" si="2"/>
        <v>39.166666666666664</v>
      </c>
      <c r="J40" s="29">
        <v>0</v>
      </c>
      <c r="K40" s="29">
        <v>0</v>
      </c>
      <c r="L40" s="28">
        <f t="shared" si="3"/>
        <v>85.916666666666657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36.950000000000003" customHeight="1" x14ac:dyDescent="0.3">
      <c r="A41" s="25">
        <v>40</v>
      </c>
      <c r="B41" s="26" t="s">
        <v>75</v>
      </c>
      <c r="C41" s="27" t="s">
        <v>5</v>
      </c>
      <c r="D41" s="27" t="s">
        <v>137</v>
      </c>
      <c r="E41" s="27" t="s">
        <v>138</v>
      </c>
      <c r="F41" s="28">
        <v>561</v>
      </c>
      <c r="G41" s="27">
        <f t="shared" si="0"/>
        <v>6732</v>
      </c>
      <c r="H41" s="28">
        <f t="shared" si="1"/>
        <v>46.75</v>
      </c>
      <c r="I41" s="28">
        <f t="shared" si="2"/>
        <v>39.166666666666664</v>
      </c>
      <c r="J41" s="29">
        <v>0</v>
      </c>
      <c r="K41" s="29">
        <v>0</v>
      </c>
      <c r="L41" s="28">
        <f t="shared" si="3"/>
        <v>85.916666666666657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36.950000000000003" customHeight="1" x14ac:dyDescent="0.3">
      <c r="A42" s="25">
        <v>41</v>
      </c>
      <c r="B42" s="26" t="s">
        <v>177</v>
      </c>
      <c r="C42" s="27" t="s">
        <v>13</v>
      </c>
      <c r="D42" s="27" t="s">
        <v>142</v>
      </c>
      <c r="E42" s="27" t="s">
        <v>143</v>
      </c>
      <c r="F42" s="28">
        <f>470</f>
        <v>470</v>
      </c>
      <c r="G42" s="27">
        <f t="shared" si="0"/>
        <v>5640</v>
      </c>
      <c r="H42" s="28">
        <f t="shared" si="1"/>
        <v>39.166666666666664</v>
      </c>
      <c r="I42" s="28">
        <f t="shared" si="2"/>
        <v>39.166666666666664</v>
      </c>
      <c r="J42" s="29">
        <v>0</v>
      </c>
      <c r="K42" s="29">
        <v>0</v>
      </c>
      <c r="L42" s="28">
        <f t="shared" si="3"/>
        <v>78.333333333333329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36.950000000000003" customHeight="1" x14ac:dyDescent="0.3">
      <c r="A43" s="25">
        <v>42</v>
      </c>
      <c r="B43" s="26" t="s">
        <v>76</v>
      </c>
      <c r="C43" s="27" t="s">
        <v>13</v>
      </c>
      <c r="D43" s="27" t="s">
        <v>151</v>
      </c>
      <c r="E43" s="27" t="s">
        <v>149</v>
      </c>
      <c r="F43" s="28">
        <v>1900</v>
      </c>
      <c r="G43" s="27">
        <f t="shared" si="0"/>
        <v>22800</v>
      </c>
      <c r="H43" s="28">
        <f t="shared" si="1"/>
        <v>158.33333333333334</v>
      </c>
      <c r="I43" s="28">
        <f>470/12</f>
        <v>39.166666666666664</v>
      </c>
      <c r="J43" s="29">
        <v>0</v>
      </c>
      <c r="K43" s="29">
        <v>0</v>
      </c>
      <c r="L43" s="28">
        <f t="shared" si="3"/>
        <v>197.5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36.950000000000003" customHeight="1" x14ac:dyDescent="0.3">
      <c r="A44" s="25">
        <v>43</v>
      </c>
      <c r="B44" s="26" t="s">
        <v>77</v>
      </c>
      <c r="C44" s="27" t="s">
        <v>13</v>
      </c>
      <c r="D44" s="27" t="s">
        <v>134</v>
      </c>
      <c r="E44" s="27" t="s">
        <v>156</v>
      </c>
      <c r="F44" s="28">
        <v>775</v>
      </c>
      <c r="G44" s="27">
        <f t="shared" si="0"/>
        <v>9300</v>
      </c>
      <c r="H44" s="28">
        <f t="shared" si="1"/>
        <v>64.583333333333329</v>
      </c>
      <c r="I44" s="28">
        <f t="shared" si="2"/>
        <v>39.166666666666664</v>
      </c>
      <c r="J44" s="29">
        <v>0</v>
      </c>
      <c r="K44" s="29">
        <v>0</v>
      </c>
      <c r="L44" s="28">
        <f t="shared" si="3"/>
        <v>103.75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36.950000000000003" customHeight="1" x14ac:dyDescent="0.3">
      <c r="A45" s="25">
        <v>44</v>
      </c>
      <c r="B45" s="26" t="s">
        <v>78</v>
      </c>
      <c r="C45" s="27" t="s">
        <v>5</v>
      </c>
      <c r="D45" s="27" t="s">
        <v>137</v>
      </c>
      <c r="E45" s="27" t="s">
        <v>138</v>
      </c>
      <c r="F45" s="28">
        <v>561</v>
      </c>
      <c r="G45" s="27">
        <f t="shared" si="0"/>
        <v>6732</v>
      </c>
      <c r="H45" s="28">
        <f t="shared" si="1"/>
        <v>46.75</v>
      </c>
      <c r="I45" s="28">
        <f t="shared" si="2"/>
        <v>39.166666666666664</v>
      </c>
      <c r="J45" s="29">
        <v>0</v>
      </c>
      <c r="K45" s="29">
        <v>0</v>
      </c>
      <c r="L45" s="28">
        <f t="shared" si="3"/>
        <v>85.916666666666657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36.950000000000003" customHeight="1" x14ac:dyDescent="0.3">
      <c r="A46" s="25">
        <v>45</v>
      </c>
      <c r="B46" s="26" t="s">
        <v>79</v>
      </c>
      <c r="C46" s="27" t="s">
        <v>5</v>
      </c>
      <c r="D46" s="27" t="s">
        <v>137</v>
      </c>
      <c r="E46" s="27" t="s">
        <v>138</v>
      </c>
      <c r="F46" s="28">
        <v>561</v>
      </c>
      <c r="G46" s="27">
        <f t="shared" si="0"/>
        <v>6732</v>
      </c>
      <c r="H46" s="28">
        <f t="shared" si="1"/>
        <v>46.75</v>
      </c>
      <c r="I46" s="28">
        <f t="shared" si="2"/>
        <v>39.166666666666664</v>
      </c>
      <c r="J46" s="29">
        <v>0</v>
      </c>
      <c r="K46" s="29">
        <v>0</v>
      </c>
      <c r="L46" s="28">
        <f t="shared" si="3"/>
        <v>85.916666666666657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36.950000000000003" customHeight="1" x14ac:dyDescent="0.3">
      <c r="A47" s="25">
        <v>46</v>
      </c>
      <c r="B47" s="26" t="s">
        <v>80</v>
      </c>
      <c r="C47" s="27" t="s">
        <v>13</v>
      </c>
      <c r="D47" s="27" t="s">
        <v>160</v>
      </c>
      <c r="E47" s="27" t="s">
        <v>144</v>
      </c>
      <c r="F47" s="28">
        <v>555</v>
      </c>
      <c r="G47" s="27">
        <f t="shared" si="0"/>
        <v>6660</v>
      </c>
      <c r="H47" s="28">
        <f t="shared" si="1"/>
        <v>46.25</v>
      </c>
      <c r="I47" s="28">
        <f t="shared" si="2"/>
        <v>39.166666666666664</v>
      </c>
      <c r="J47" s="29">
        <v>0</v>
      </c>
      <c r="K47" s="29">
        <v>0</v>
      </c>
      <c r="L47" s="28">
        <f t="shared" si="3"/>
        <v>85.416666666666657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36.950000000000003" customHeight="1" x14ac:dyDescent="0.3">
      <c r="A48" s="25">
        <v>47</v>
      </c>
      <c r="B48" s="26" t="s">
        <v>81</v>
      </c>
      <c r="C48" s="27" t="s">
        <v>5</v>
      </c>
      <c r="D48" s="27" t="s">
        <v>153</v>
      </c>
      <c r="E48" s="27" t="s">
        <v>161</v>
      </c>
      <c r="F48" s="28">
        <v>614</v>
      </c>
      <c r="G48" s="27">
        <f t="shared" si="0"/>
        <v>7368</v>
      </c>
      <c r="H48" s="28">
        <f t="shared" si="1"/>
        <v>51.166666666666664</v>
      </c>
      <c r="I48" s="28">
        <f t="shared" si="2"/>
        <v>39.166666666666664</v>
      </c>
      <c r="J48" s="29">
        <v>0</v>
      </c>
      <c r="K48" s="29">
        <v>0</v>
      </c>
      <c r="L48" s="28">
        <f t="shared" si="3"/>
        <v>90.333333333333329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36.950000000000003" customHeight="1" x14ac:dyDescent="0.3">
      <c r="A49" s="25">
        <v>48</v>
      </c>
      <c r="B49" s="26" t="s">
        <v>82</v>
      </c>
      <c r="C49" s="27" t="s">
        <v>13</v>
      </c>
      <c r="D49" s="27" t="s">
        <v>155</v>
      </c>
      <c r="E49" s="27" t="s">
        <v>149</v>
      </c>
      <c r="F49" s="28">
        <v>1900</v>
      </c>
      <c r="G49" s="27">
        <f t="shared" si="0"/>
        <v>22800</v>
      </c>
      <c r="H49" s="28">
        <f t="shared" si="1"/>
        <v>158.33333333333334</v>
      </c>
      <c r="I49" s="28">
        <f t="shared" si="2"/>
        <v>39.166666666666664</v>
      </c>
      <c r="J49" s="29">
        <v>0</v>
      </c>
      <c r="K49" s="29">
        <v>0</v>
      </c>
      <c r="L49" s="28">
        <f t="shared" si="3"/>
        <v>197.5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36.950000000000003" customHeight="1" x14ac:dyDescent="0.3">
      <c r="A50" s="25">
        <v>49</v>
      </c>
      <c r="B50" s="33" t="s">
        <v>187</v>
      </c>
      <c r="C50" s="27" t="s">
        <v>13</v>
      </c>
      <c r="D50" s="27" t="s">
        <v>155</v>
      </c>
      <c r="E50" s="27" t="s">
        <v>143</v>
      </c>
      <c r="F50" s="28">
        <v>500</v>
      </c>
      <c r="G50" s="27">
        <f t="shared" si="0"/>
        <v>6000</v>
      </c>
      <c r="H50" s="28">
        <f t="shared" si="1"/>
        <v>41.666666666666664</v>
      </c>
      <c r="I50" s="28">
        <f t="shared" si="2"/>
        <v>39.166666666666664</v>
      </c>
      <c r="J50" s="29">
        <v>0</v>
      </c>
      <c r="K50" s="29">
        <v>0</v>
      </c>
      <c r="L50" s="28">
        <f t="shared" si="3"/>
        <v>80.833333333333329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36.950000000000003" customHeight="1" x14ac:dyDescent="0.3">
      <c r="A51" s="25">
        <v>50</v>
      </c>
      <c r="B51" s="26" t="s">
        <v>83</v>
      </c>
      <c r="C51" s="27" t="s">
        <v>13</v>
      </c>
      <c r="D51" s="27" t="s">
        <v>155</v>
      </c>
      <c r="E51" s="27" t="s">
        <v>143</v>
      </c>
      <c r="F51" s="28">
        <v>526</v>
      </c>
      <c r="G51" s="27">
        <f t="shared" si="0"/>
        <v>6312</v>
      </c>
      <c r="H51" s="28">
        <f t="shared" si="1"/>
        <v>43.833333333333336</v>
      </c>
      <c r="I51" s="28">
        <f t="shared" si="2"/>
        <v>39.166666666666664</v>
      </c>
      <c r="J51" s="29">
        <v>0</v>
      </c>
      <c r="K51" s="29">
        <v>0</v>
      </c>
      <c r="L51" s="28">
        <f t="shared" si="3"/>
        <v>83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36.950000000000003" customHeight="1" x14ac:dyDescent="0.3">
      <c r="A52" s="25">
        <v>51</v>
      </c>
      <c r="B52" s="26" t="s">
        <v>84</v>
      </c>
      <c r="C52" s="27" t="s">
        <v>13</v>
      </c>
      <c r="D52" s="27" t="s">
        <v>142</v>
      </c>
      <c r="E52" s="27" t="s">
        <v>143</v>
      </c>
      <c r="F52" s="28">
        <v>470</v>
      </c>
      <c r="G52" s="27">
        <f t="shared" si="0"/>
        <v>5640</v>
      </c>
      <c r="H52" s="28">
        <f t="shared" si="1"/>
        <v>39.166666666666664</v>
      </c>
      <c r="I52" s="28">
        <f>470/12</f>
        <v>39.166666666666664</v>
      </c>
      <c r="J52" s="29">
        <v>0</v>
      </c>
      <c r="K52" s="29">
        <v>0</v>
      </c>
      <c r="L52" s="28">
        <f t="shared" si="3"/>
        <v>78.333333333333329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36.950000000000003" customHeight="1" x14ac:dyDescent="0.3">
      <c r="A53" s="25">
        <v>52</v>
      </c>
      <c r="B53" s="26" t="s">
        <v>85</v>
      </c>
      <c r="C53" s="27" t="s">
        <v>5</v>
      </c>
      <c r="D53" s="27" t="s">
        <v>153</v>
      </c>
      <c r="E53" s="27" t="s">
        <v>161</v>
      </c>
      <c r="F53" s="28">
        <v>614</v>
      </c>
      <c r="G53" s="27">
        <f t="shared" si="0"/>
        <v>7368</v>
      </c>
      <c r="H53" s="28">
        <f t="shared" si="1"/>
        <v>51.166666666666664</v>
      </c>
      <c r="I53" s="28">
        <f t="shared" si="2"/>
        <v>39.166666666666664</v>
      </c>
      <c r="J53" s="29">
        <v>0</v>
      </c>
      <c r="K53" s="29">
        <v>0</v>
      </c>
      <c r="L53" s="28">
        <f t="shared" si="3"/>
        <v>90.333333333333329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36.950000000000003" customHeight="1" x14ac:dyDescent="0.3">
      <c r="A54" s="25">
        <v>53</v>
      </c>
      <c r="B54" s="26" t="s">
        <v>86</v>
      </c>
      <c r="C54" s="27" t="s">
        <v>13</v>
      </c>
      <c r="D54" s="27" t="s">
        <v>134</v>
      </c>
      <c r="E54" s="27" t="s">
        <v>147</v>
      </c>
      <c r="F54" s="28">
        <v>1030</v>
      </c>
      <c r="G54" s="27">
        <f t="shared" si="0"/>
        <v>12360</v>
      </c>
      <c r="H54" s="28">
        <f t="shared" si="1"/>
        <v>85.833333333333329</v>
      </c>
      <c r="I54" s="28">
        <f t="shared" si="2"/>
        <v>39.166666666666664</v>
      </c>
      <c r="J54" s="29">
        <v>0</v>
      </c>
      <c r="K54" s="29">
        <v>0</v>
      </c>
      <c r="L54" s="28">
        <f t="shared" si="3"/>
        <v>125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36.950000000000003" customHeight="1" x14ac:dyDescent="0.3">
      <c r="A55" s="25">
        <v>54</v>
      </c>
      <c r="B55" s="33" t="s">
        <v>197</v>
      </c>
      <c r="C55" s="27" t="s">
        <v>13</v>
      </c>
      <c r="D55" s="27" t="s">
        <v>142</v>
      </c>
      <c r="E55" s="27" t="s">
        <v>143</v>
      </c>
      <c r="F55" s="28">
        <f>470</f>
        <v>470</v>
      </c>
      <c r="G55" s="27">
        <f>F55*12</f>
        <v>5640</v>
      </c>
      <c r="H55" s="28">
        <f t="shared" si="1"/>
        <v>39.166666666666664</v>
      </c>
      <c r="I55" s="28">
        <f t="shared" si="2"/>
        <v>39.166666666666664</v>
      </c>
      <c r="J55" s="29">
        <v>0</v>
      </c>
      <c r="K55" s="29">
        <v>0</v>
      </c>
      <c r="L55" s="28">
        <f t="shared" si="3"/>
        <v>78.333333333333329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36.950000000000003" customHeight="1" x14ac:dyDescent="0.3">
      <c r="A56" s="25">
        <v>55</v>
      </c>
      <c r="B56" s="26" t="s">
        <v>87</v>
      </c>
      <c r="C56" s="27" t="s">
        <v>5</v>
      </c>
      <c r="D56" s="27" t="s">
        <v>137</v>
      </c>
      <c r="E56" s="27" t="s">
        <v>138</v>
      </c>
      <c r="F56" s="28">
        <v>561</v>
      </c>
      <c r="G56" s="27">
        <f t="shared" si="0"/>
        <v>6732</v>
      </c>
      <c r="H56" s="28">
        <f t="shared" si="1"/>
        <v>46.75</v>
      </c>
      <c r="I56" s="28">
        <f t="shared" si="2"/>
        <v>39.166666666666664</v>
      </c>
      <c r="J56" s="29">
        <v>0</v>
      </c>
      <c r="K56" s="29">
        <v>0</v>
      </c>
      <c r="L56" s="28">
        <f t="shared" si="3"/>
        <v>85.916666666666657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36.950000000000003" customHeight="1" x14ac:dyDescent="0.3">
      <c r="A57" s="25">
        <v>56</v>
      </c>
      <c r="B57" s="26" t="s">
        <v>175</v>
      </c>
      <c r="C57" s="27" t="s">
        <v>13</v>
      </c>
      <c r="D57" s="27" t="s">
        <v>142</v>
      </c>
      <c r="E57" s="27" t="s">
        <v>143</v>
      </c>
      <c r="F57" s="28">
        <v>470</v>
      </c>
      <c r="G57" s="27">
        <f t="shared" si="0"/>
        <v>5640</v>
      </c>
      <c r="H57" s="28">
        <f t="shared" si="1"/>
        <v>39.166666666666664</v>
      </c>
      <c r="I57" s="28">
        <f t="shared" si="2"/>
        <v>39.166666666666664</v>
      </c>
      <c r="J57" s="29">
        <v>0</v>
      </c>
      <c r="K57" s="29">
        <v>0</v>
      </c>
      <c r="L57" s="28">
        <f t="shared" si="3"/>
        <v>78.333333333333329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36.950000000000003" customHeight="1" x14ac:dyDescent="0.3">
      <c r="A58" s="25">
        <v>57</v>
      </c>
      <c r="B58" s="43" t="s">
        <v>196</v>
      </c>
      <c r="C58" s="27" t="s">
        <v>5</v>
      </c>
      <c r="D58" s="27" t="s">
        <v>153</v>
      </c>
      <c r="E58" s="27" t="s">
        <v>138</v>
      </c>
      <c r="F58" s="28">
        <v>500</v>
      </c>
      <c r="G58" s="27">
        <f t="shared" ref="G58" si="7">F58*12</f>
        <v>6000</v>
      </c>
      <c r="H58" s="28">
        <f t="shared" ref="H58" si="8">F58/12</f>
        <v>41.666666666666664</v>
      </c>
      <c r="I58" s="28">
        <f t="shared" si="2"/>
        <v>39.166666666666664</v>
      </c>
      <c r="J58" s="29">
        <v>0</v>
      </c>
      <c r="K58" s="29">
        <v>0</v>
      </c>
      <c r="L58" s="28">
        <f t="shared" ref="L58" si="9">H58+I58+J58+K58</f>
        <v>80.833333333333329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36.950000000000003" customHeight="1" x14ac:dyDescent="0.3">
      <c r="A59" s="25">
        <v>58</v>
      </c>
      <c r="B59" s="26" t="s">
        <v>88</v>
      </c>
      <c r="C59" s="27" t="s">
        <v>5</v>
      </c>
      <c r="D59" s="27" t="s">
        <v>153</v>
      </c>
      <c r="E59" s="27" t="s">
        <v>162</v>
      </c>
      <c r="F59" s="28">
        <v>738</v>
      </c>
      <c r="G59" s="27">
        <f t="shared" si="0"/>
        <v>8856</v>
      </c>
      <c r="H59" s="28">
        <f t="shared" si="1"/>
        <v>61.5</v>
      </c>
      <c r="I59" s="28">
        <f t="shared" si="2"/>
        <v>39.166666666666664</v>
      </c>
      <c r="J59" s="29">
        <v>0</v>
      </c>
      <c r="K59" s="29">
        <v>0</v>
      </c>
      <c r="L59" s="28">
        <f t="shared" si="3"/>
        <v>100.66666666666666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36.950000000000003" customHeight="1" x14ac:dyDescent="0.3">
      <c r="A60" s="25">
        <v>59</v>
      </c>
      <c r="B60" s="26" t="s">
        <v>89</v>
      </c>
      <c r="C60" s="27" t="s">
        <v>13</v>
      </c>
      <c r="D60" s="27" t="s">
        <v>151</v>
      </c>
      <c r="E60" s="27" t="s">
        <v>136</v>
      </c>
      <c r="F60" s="28">
        <v>950</v>
      </c>
      <c r="G60" s="27">
        <f t="shared" si="0"/>
        <v>11400</v>
      </c>
      <c r="H60" s="28">
        <f t="shared" si="1"/>
        <v>79.166666666666671</v>
      </c>
      <c r="I60" s="28">
        <f t="shared" si="2"/>
        <v>39.166666666666664</v>
      </c>
      <c r="J60" s="29">
        <v>0</v>
      </c>
      <c r="K60" s="29">
        <v>0</v>
      </c>
      <c r="L60" s="28">
        <f t="shared" si="3"/>
        <v>118.33333333333334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36.950000000000003" customHeight="1" x14ac:dyDescent="0.3">
      <c r="A61" s="25">
        <v>60</v>
      </c>
      <c r="B61" s="26" t="s">
        <v>188</v>
      </c>
      <c r="C61" s="27" t="s">
        <v>13</v>
      </c>
      <c r="D61" s="27" t="s">
        <v>142</v>
      </c>
      <c r="E61" s="27" t="s">
        <v>143</v>
      </c>
      <c r="F61" s="28">
        <v>470</v>
      </c>
      <c r="G61" s="27">
        <f t="shared" si="0"/>
        <v>5640</v>
      </c>
      <c r="H61" s="28">
        <f t="shared" si="1"/>
        <v>39.166666666666664</v>
      </c>
      <c r="I61" s="28">
        <f t="shared" si="2"/>
        <v>39.166666666666664</v>
      </c>
      <c r="J61" s="29">
        <v>0</v>
      </c>
      <c r="K61" s="29">
        <v>0</v>
      </c>
      <c r="L61" s="28">
        <f t="shared" si="3"/>
        <v>78.333333333333329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ht="36.950000000000003" customHeight="1" x14ac:dyDescent="0.3">
      <c r="A62" s="25">
        <v>61</v>
      </c>
      <c r="B62" s="26" t="s">
        <v>90</v>
      </c>
      <c r="C62" s="27" t="s">
        <v>5</v>
      </c>
      <c r="D62" s="27" t="s">
        <v>153</v>
      </c>
      <c r="E62" s="27" t="s">
        <v>138</v>
      </c>
      <c r="F62" s="28">
        <v>561</v>
      </c>
      <c r="G62" s="27">
        <f t="shared" si="0"/>
        <v>6732</v>
      </c>
      <c r="H62" s="28">
        <f t="shared" si="1"/>
        <v>46.75</v>
      </c>
      <c r="I62" s="28">
        <f>470/12</f>
        <v>39.166666666666664</v>
      </c>
      <c r="J62" s="29">
        <v>0</v>
      </c>
      <c r="K62" s="29">
        <v>0</v>
      </c>
      <c r="L62" s="28">
        <f t="shared" si="3"/>
        <v>85.916666666666657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</row>
    <row r="63" spans="1:24" ht="36.950000000000003" customHeight="1" x14ac:dyDescent="0.3">
      <c r="A63" s="25">
        <v>62</v>
      </c>
      <c r="B63" s="26" t="s">
        <v>91</v>
      </c>
      <c r="C63" s="27" t="s">
        <v>13</v>
      </c>
      <c r="D63" s="27" t="s">
        <v>163</v>
      </c>
      <c r="E63" s="27" t="s">
        <v>143</v>
      </c>
      <c r="F63" s="28">
        <v>505</v>
      </c>
      <c r="G63" s="27">
        <f t="shared" si="0"/>
        <v>6060</v>
      </c>
      <c r="H63" s="28">
        <f t="shared" si="1"/>
        <v>42.083333333333336</v>
      </c>
      <c r="I63" s="28">
        <f t="shared" si="2"/>
        <v>39.166666666666664</v>
      </c>
      <c r="J63" s="29">
        <v>0</v>
      </c>
      <c r="K63" s="29">
        <v>0</v>
      </c>
      <c r="L63" s="28">
        <f t="shared" si="3"/>
        <v>81.25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36.950000000000003" customHeight="1" x14ac:dyDescent="0.3">
      <c r="A64" s="25">
        <v>63</v>
      </c>
      <c r="B64" s="26" t="s">
        <v>92</v>
      </c>
      <c r="C64" s="27" t="s">
        <v>13</v>
      </c>
      <c r="D64" s="27" t="s">
        <v>151</v>
      </c>
      <c r="E64" s="27" t="s">
        <v>136</v>
      </c>
      <c r="F64" s="28">
        <v>950</v>
      </c>
      <c r="G64" s="27">
        <f t="shared" si="0"/>
        <v>11400</v>
      </c>
      <c r="H64" s="28">
        <f t="shared" si="1"/>
        <v>79.166666666666671</v>
      </c>
      <c r="I64" s="28">
        <f t="shared" si="2"/>
        <v>39.166666666666664</v>
      </c>
      <c r="J64" s="29">
        <v>0</v>
      </c>
      <c r="K64" s="29">
        <v>0</v>
      </c>
      <c r="L64" s="28">
        <f t="shared" si="3"/>
        <v>118.33333333333334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s="39" customFormat="1" ht="36.950000000000003" customHeight="1" x14ac:dyDescent="0.3">
      <c r="A65" s="25">
        <v>64</v>
      </c>
      <c r="B65" s="33" t="s">
        <v>189</v>
      </c>
      <c r="C65" s="27" t="s">
        <v>13</v>
      </c>
      <c r="D65" s="27" t="s">
        <v>134</v>
      </c>
      <c r="E65" s="27" t="s">
        <v>144</v>
      </c>
      <c r="F65" s="28">
        <v>555</v>
      </c>
      <c r="G65" s="27">
        <f t="shared" si="0"/>
        <v>6660</v>
      </c>
      <c r="H65" s="28">
        <f t="shared" si="1"/>
        <v>46.25</v>
      </c>
      <c r="I65" s="28">
        <f t="shared" si="2"/>
        <v>39.166666666666664</v>
      </c>
      <c r="J65" s="28">
        <v>0</v>
      </c>
      <c r="K65" s="28">
        <v>0</v>
      </c>
      <c r="L65" s="28">
        <f t="shared" si="3"/>
        <v>85.416666666666657</v>
      </c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</row>
    <row r="66" spans="1:24" ht="36.950000000000003" customHeight="1" x14ac:dyDescent="0.3">
      <c r="A66" s="25">
        <v>65</v>
      </c>
      <c r="B66" s="34" t="s">
        <v>93</v>
      </c>
      <c r="C66" s="35" t="s">
        <v>13</v>
      </c>
      <c r="D66" s="35" t="s">
        <v>152</v>
      </c>
      <c r="E66" s="35" t="s">
        <v>144</v>
      </c>
      <c r="F66" s="36">
        <v>555</v>
      </c>
      <c r="G66" s="27">
        <f t="shared" si="0"/>
        <v>6660</v>
      </c>
      <c r="H66" s="28">
        <f t="shared" si="1"/>
        <v>46.25</v>
      </c>
      <c r="I66" s="28">
        <f t="shared" si="2"/>
        <v>39.166666666666664</v>
      </c>
      <c r="J66" s="37">
        <v>0</v>
      </c>
      <c r="K66" s="37">
        <v>0</v>
      </c>
      <c r="L66" s="28">
        <f t="shared" si="3"/>
        <v>85.416666666666657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36.950000000000003" customHeight="1" x14ac:dyDescent="0.3">
      <c r="A67" s="25">
        <v>66</v>
      </c>
      <c r="B67" s="26" t="s">
        <v>94</v>
      </c>
      <c r="C67" s="27" t="s">
        <v>13</v>
      </c>
      <c r="D67" s="27" t="s">
        <v>164</v>
      </c>
      <c r="E67" s="27" t="s">
        <v>165</v>
      </c>
      <c r="F67" s="28">
        <v>645</v>
      </c>
      <c r="G67" s="27">
        <f t="shared" si="0"/>
        <v>7740</v>
      </c>
      <c r="H67" s="28">
        <f t="shared" si="1"/>
        <v>53.75</v>
      </c>
      <c r="I67" s="28">
        <f t="shared" si="2"/>
        <v>39.166666666666664</v>
      </c>
      <c r="J67" s="29">
        <v>0</v>
      </c>
      <c r="K67" s="29">
        <v>0</v>
      </c>
      <c r="L67" s="28">
        <f t="shared" si="3"/>
        <v>92.916666666666657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36.950000000000003" customHeight="1" x14ac:dyDescent="0.3">
      <c r="A68" s="25">
        <v>67</v>
      </c>
      <c r="B68" s="26" t="s">
        <v>95</v>
      </c>
      <c r="C68" s="27" t="s">
        <v>5</v>
      </c>
      <c r="D68" s="27" t="s">
        <v>137</v>
      </c>
      <c r="E68" s="27" t="s">
        <v>138</v>
      </c>
      <c r="F68" s="28">
        <v>527</v>
      </c>
      <c r="G68" s="27">
        <f t="shared" ref="G68:G114" si="10">F68*12</f>
        <v>6324</v>
      </c>
      <c r="H68" s="28">
        <f t="shared" ref="H68:H114" si="11">F68/12</f>
        <v>43.916666666666664</v>
      </c>
      <c r="I68" s="28">
        <f t="shared" ref="I68:I70" si="12">470/12</f>
        <v>39.166666666666664</v>
      </c>
      <c r="J68" s="29">
        <v>0</v>
      </c>
      <c r="K68" s="29">
        <v>0</v>
      </c>
      <c r="L68" s="28">
        <f t="shared" ref="L68:L114" si="13">H68+I68+J68+K68</f>
        <v>83.083333333333329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36.950000000000003" customHeight="1" x14ac:dyDescent="0.3">
      <c r="A69" s="25">
        <v>68</v>
      </c>
      <c r="B69" s="26" t="s">
        <v>96</v>
      </c>
      <c r="C69" s="27" t="s">
        <v>5</v>
      </c>
      <c r="D69" s="27" t="s">
        <v>137</v>
      </c>
      <c r="E69" s="27" t="s">
        <v>154</v>
      </c>
      <c r="F69" s="28">
        <v>596</v>
      </c>
      <c r="G69" s="27">
        <f t="shared" si="10"/>
        <v>7152</v>
      </c>
      <c r="H69" s="28">
        <f t="shared" si="11"/>
        <v>49.666666666666664</v>
      </c>
      <c r="I69" s="28">
        <f t="shared" si="12"/>
        <v>39.166666666666664</v>
      </c>
      <c r="J69" s="29">
        <v>0</v>
      </c>
      <c r="K69" s="29">
        <v>0</v>
      </c>
      <c r="L69" s="28">
        <f t="shared" si="13"/>
        <v>88.833333333333329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36.950000000000003" customHeight="1" x14ac:dyDescent="0.3">
      <c r="A70" s="25">
        <v>69</v>
      </c>
      <c r="B70" s="26" t="s">
        <v>97</v>
      </c>
      <c r="C70" s="27" t="s">
        <v>13</v>
      </c>
      <c r="D70" s="27" t="s">
        <v>166</v>
      </c>
      <c r="E70" s="27" t="s">
        <v>144</v>
      </c>
      <c r="F70" s="28">
        <v>555</v>
      </c>
      <c r="G70" s="27">
        <f t="shared" si="10"/>
        <v>6660</v>
      </c>
      <c r="H70" s="28">
        <f t="shared" si="11"/>
        <v>46.25</v>
      </c>
      <c r="I70" s="28">
        <f t="shared" si="12"/>
        <v>39.166666666666664</v>
      </c>
      <c r="J70" s="29">
        <v>0</v>
      </c>
      <c r="K70" s="29">
        <v>0</v>
      </c>
      <c r="L70" s="28">
        <f t="shared" si="13"/>
        <v>85.416666666666657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36.950000000000003" customHeight="1" x14ac:dyDescent="0.3">
      <c r="A71" s="25">
        <v>70</v>
      </c>
      <c r="B71" s="26" t="s">
        <v>98</v>
      </c>
      <c r="C71" s="27" t="s">
        <v>5</v>
      </c>
      <c r="D71" s="27" t="s">
        <v>153</v>
      </c>
      <c r="E71" s="27" t="s">
        <v>138</v>
      </c>
      <c r="F71" s="28">
        <v>561</v>
      </c>
      <c r="G71" s="27">
        <f t="shared" si="10"/>
        <v>6732</v>
      </c>
      <c r="H71" s="28">
        <f t="shared" si="11"/>
        <v>46.75</v>
      </c>
      <c r="I71" s="28">
        <f>470/12</f>
        <v>39.166666666666664</v>
      </c>
      <c r="J71" s="29">
        <v>0</v>
      </c>
      <c r="K71" s="29">
        <v>0</v>
      </c>
      <c r="L71" s="28">
        <f t="shared" si="13"/>
        <v>85.916666666666657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36.950000000000003" customHeight="1" x14ac:dyDescent="0.3">
      <c r="A72" s="25">
        <v>71</v>
      </c>
      <c r="B72" s="26" t="s">
        <v>99</v>
      </c>
      <c r="C72" s="27" t="s">
        <v>5</v>
      </c>
      <c r="D72" s="27" t="s">
        <v>137</v>
      </c>
      <c r="E72" s="27" t="s">
        <v>138</v>
      </c>
      <c r="F72" s="28">
        <v>561</v>
      </c>
      <c r="G72" s="27">
        <f t="shared" si="10"/>
        <v>6732</v>
      </c>
      <c r="H72" s="28">
        <f t="shared" si="11"/>
        <v>46.75</v>
      </c>
      <c r="I72" s="28">
        <f t="shared" ref="I72:I81" si="14">470/12</f>
        <v>39.166666666666664</v>
      </c>
      <c r="J72" s="29">
        <v>0</v>
      </c>
      <c r="K72" s="29">
        <v>0</v>
      </c>
      <c r="L72" s="28">
        <f t="shared" si="13"/>
        <v>85.916666666666657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36.950000000000003" customHeight="1" x14ac:dyDescent="0.3">
      <c r="A73" s="25">
        <v>72</v>
      </c>
      <c r="B73" s="26" t="s">
        <v>100</v>
      </c>
      <c r="C73" s="27" t="s">
        <v>5</v>
      </c>
      <c r="D73" s="27" t="s">
        <v>153</v>
      </c>
      <c r="E73" s="27" t="s">
        <v>161</v>
      </c>
      <c r="F73" s="28">
        <v>614</v>
      </c>
      <c r="G73" s="27">
        <f t="shared" si="10"/>
        <v>7368</v>
      </c>
      <c r="H73" s="28">
        <f t="shared" si="11"/>
        <v>51.166666666666664</v>
      </c>
      <c r="I73" s="28">
        <f t="shared" si="14"/>
        <v>39.166666666666664</v>
      </c>
      <c r="J73" s="29">
        <v>0</v>
      </c>
      <c r="K73" s="29">
        <v>0</v>
      </c>
      <c r="L73" s="28">
        <f t="shared" si="13"/>
        <v>90.333333333333329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36.950000000000003" customHeight="1" x14ac:dyDescent="0.3">
      <c r="A74" s="25">
        <v>73</v>
      </c>
      <c r="B74" s="26" t="s">
        <v>101</v>
      </c>
      <c r="C74" s="27" t="s">
        <v>13</v>
      </c>
      <c r="D74" s="27" t="s">
        <v>155</v>
      </c>
      <c r="E74" s="27" t="s">
        <v>136</v>
      </c>
      <c r="F74" s="28">
        <v>950</v>
      </c>
      <c r="G74" s="27">
        <f t="shared" si="10"/>
        <v>11400</v>
      </c>
      <c r="H74" s="28">
        <f t="shared" si="11"/>
        <v>79.166666666666671</v>
      </c>
      <c r="I74" s="28">
        <f t="shared" si="14"/>
        <v>39.166666666666664</v>
      </c>
      <c r="J74" s="29">
        <v>0</v>
      </c>
      <c r="K74" s="29">
        <v>0</v>
      </c>
      <c r="L74" s="28">
        <f t="shared" si="13"/>
        <v>118.33333333333334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36.950000000000003" customHeight="1" x14ac:dyDescent="0.3">
      <c r="A75" s="25">
        <v>74</v>
      </c>
      <c r="B75" s="26" t="s">
        <v>102</v>
      </c>
      <c r="C75" s="27" t="s">
        <v>13</v>
      </c>
      <c r="D75" s="27" t="s">
        <v>134</v>
      </c>
      <c r="E75" s="27" t="s">
        <v>144</v>
      </c>
      <c r="F75" s="28">
        <v>555</v>
      </c>
      <c r="G75" s="27">
        <f t="shared" si="10"/>
        <v>6660</v>
      </c>
      <c r="H75" s="28">
        <f t="shared" si="11"/>
        <v>46.25</v>
      </c>
      <c r="I75" s="28">
        <f t="shared" si="14"/>
        <v>39.166666666666664</v>
      </c>
      <c r="J75" s="29">
        <v>0</v>
      </c>
      <c r="K75" s="29">
        <v>0</v>
      </c>
      <c r="L75" s="28">
        <f t="shared" si="13"/>
        <v>85.416666666666657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36.950000000000003" customHeight="1" x14ac:dyDescent="0.3">
      <c r="A76" s="25">
        <v>75</v>
      </c>
      <c r="B76" s="33" t="s">
        <v>190</v>
      </c>
      <c r="C76" s="27" t="s">
        <v>13</v>
      </c>
      <c r="D76" s="27" t="s">
        <v>179</v>
      </c>
      <c r="E76" s="27" t="s">
        <v>156</v>
      </c>
      <c r="F76" s="28">
        <v>817</v>
      </c>
      <c r="G76" s="27">
        <f t="shared" si="10"/>
        <v>9804</v>
      </c>
      <c r="H76" s="28">
        <f t="shared" si="11"/>
        <v>68.083333333333329</v>
      </c>
      <c r="I76" s="28">
        <f t="shared" si="14"/>
        <v>39.166666666666664</v>
      </c>
      <c r="J76" s="29">
        <v>0</v>
      </c>
      <c r="K76" s="29">
        <v>0</v>
      </c>
      <c r="L76" s="28">
        <f t="shared" si="13"/>
        <v>107.25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36.950000000000003" customHeight="1" x14ac:dyDescent="0.3">
      <c r="A77" s="25">
        <v>76</v>
      </c>
      <c r="B77" s="33" t="s">
        <v>191</v>
      </c>
      <c r="C77" s="35" t="s">
        <v>13</v>
      </c>
      <c r="D77" s="35" t="s">
        <v>142</v>
      </c>
      <c r="E77" s="35" t="s">
        <v>143</v>
      </c>
      <c r="F77" s="36">
        <v>470</v>
      </c>
      <c r="G77" s="27">
        <f t="shared" si="10"/>
        <v>5640</v>
      </c>
      <c r="H77" s="28">
        <f t="shared" si="11"/>
        <v>39.166666666666664</v>
      </c>
      <c r="I77" s="28">
        <f t="shared" si="14"/>
        <v>39.166666666666664</v>
      </c>
      <c r="J77" s="37">
        <v>0</v>
      </c>
      <c r="K77" s="37">
        <v>0</v>
      </c>
      <c r="L77" s="28">
        <f t="shared" si="13"/>
        <v>78.333333333333329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36.950000000000003" customHeight="1" x14ac:dyDescent="0.3">
      <c r="A78" s="25">
        <v>77</v>
      </c>
      <c r="B78" s="26" t="s">
        <v>103</v>
      </c>
      <c r="C78" s="27" t="s">
        <v>5</v>
      </c>
      <c r="D78" s="27" t="s">
        <v>137</v>
      </c>
      <c r="E78" s="27" t="s">
        <v>138</v>
      </c>
      <c r="F78" s="28">
        <v>561</v>
      </c>
      <c r="G78" s="27">
        <f t="shared" si="10"/>
        <v>6732</v>
      </c>
      <c r="H78" s="28">
        <f t="shared" si="11"/>
        <v>46.75</v>
      </c>
      <c r="I78" s="28">
        <f t="shared" si="14"/>
        <v>39.166666666666664</v>
      </c>
      <c r="J78" s="29">
        <v>0</v>
      </c>
      <c r="K78" s="29">
        <v>0</v>
      </c>
      <c r="L78" s="28">
        <f t="shared" si="13"/>
        <v>85.916666666666657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50.25" customHeight="1" x14ac:dyDescent="0.3">
      <c r="A79" s="25">
        <v>78</v>
      </c>
      <c r="B79" s="26" t="s">
        <v>195</v>
      </c>
      <c r="C79" s="27" t="s">
        <v>13</v>
      </c>
      <c r="D79" s="27" t="s">
        <v>134</v>
      </c>
      <c r="E79" s="27" t="s">
        <v>141</v>
      </c>
      <c r="F79" s="28">
        <f>1500</f>
        <v>1500</v>
      </c>
      <c r="G79" s="27">
        <f t="shared" si="10"/>
        <v>18000</v>
      </c>
      <c r="H79" s="28">
        <f t="shared" si="11"/>
        <v>125</v>
      </c>
      <c r="I79" s="28">
        <f t="shared" si="14"/>
        <v>39.166666666666664</v>
      </c>
      <c r="J79" s="29">
        <v>0</v>
      </c>
      <c r="K79" s="29">
        <v>0</v>
      </c>
      <c r="L79" s="28">
        <f t="shared" si="13"/>
        <v>164.16666666666666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36.950000000000003" customHeight="1" x14ac:dyDescent="0.3">
      <c r="A80" s="25">
        <v>79</v>
      </c>
      <c r="B80" s="26" t="s">
        <v>104</v>
      </c>
      <c r="C80" s="27" t="s">
        <v>5</v>
      </c>
      <c r="D80" s="27" t="s">
        <v>153</v>
      </c>
      <c r="E80" s="27" t="s">
        <v>167</v>
      </c>
      <c r="F80" s="28">
        <v>738</v>
      </c>
      <c r="G80" s="27">
        <f t="shared" si="10"/>
        <v>8856</v>
      </c>
      <c r="H80" s="28">
        <f t="shared" si="11"/>
        <v>61.5</v>
      </c>
      <c r="I80" s="28">
        <f t="shared" si="14"/>
        <v>39.166666666666664</v>
      </c>
      <c r="J80" s="29">
        <v>0</v>
      </c>
      <c r="K80" s="29">
        <v>0</v>
      </c>
      <c r="L80" s="28">
        <f t="shared" si="13"/>
        <v>100.66666666666666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36.950000000000003" customHeight="1" x14ac:dyDescent="0.3">
      <c r="A81" s="25">
        <v>80</v>
      </c>
      <c r="B81" s="31" t="s">
        <v>176</v>
      </c>
      <c r="C81" s="27" t="s">
        <v>13</v>
      </c>
      <c r="D81" s="27" t="s">
        <v>155</v>
      </c>
      <c r="E81" s="27" t="s">
        <v>147</v>
      </c>
      <c r="F81" s="28">
        <f>1030</f>
        <v>1030</v>
      </c>
      <c r="G81" s="27">
        <f t="shared" si="10"/>
        <v>12360</v>
      </c>
      <c r="H81" s="28">
        <f t="shared" si="11"/>
        <v>85.833333333333329</v>
      </c>
      <c r="I81" s="28">
        <f t="shared" si="14"/>
        <v>39.166666666666664</v>
      </c>
      <c r="J81" s="29">
        <v>0</v>
      </c>
      <c r="K81" s="29">
        <v>0</v>
      </c>
      <c r="L81" s="28">
        <f t="shared" si="13"/>
        <v>125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36.950000000000003" customHeight="1" x14ac:dyDescent="0.3">
      <c r="A82" s="25">
        <v>81</v>
      </c>
      <c r="B82" s="26" t="s">
        <v>105</v>
      </c>
      <c r="C82" s="27" t="s">
        <v>13</v>
      </c>
      <c r="D82" s="27" t="s">
        <v>166</v>
      </c>
      <c r="E82" s="27" t="s">
        <v>136</v>
      </c>
      <c r="F82" s="28">
        <v>950</v>
      </c>
      <c r="G82" s="27">
        <f t="shared" si="10"/>
        <v>11400</v>
      </c>
      <c r="H82" s="28">
        <f t="shared" si="11"/>
        <v>79.166666666666671</v>
      </c>
      <c r="I82" s="28">
        <f>470/12</f>
        <v>39.166666666666664</v>
      </c>
      <c r="J82" s="29">
        <v>0</v>
      </c>
      <c r="K82" s="29">
        <v>0</v>
      </c>
      <c r="L82" s="28">
        <f t="shared" si="13"/>
        <v>118.33333333333334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36.950000000000003" customHeight="1" x14ac:dyDescent="0.3">
      <c r="A83" s="25">
        <v>82</v>
      </c>
      <c r="B83" s="26" t="s">
        <v>106</v>
      </c>
      <c r="C83" s="27" t="s">
        <v>5</v>
      </c>
      <c r="D83" s="27" t="s">
        <v>153</v>
      </c>
      <c r="E83" s="27" t="s">
        <v>138</v>
      </c>
      <c r="F83" s="28">
        <v>561</v>
      </c>
      <c r="G83" s="27">
        <f t="shared" si="10"/>
        <v>6732</v>
      </c>
      <c r="H83" s="28">
        <f t="shared" si="11"/>
        <v>46.75</v>
      </c>
      <c r="I83" s="28">
        <f t="shared" ref="I83:I90" si="15">470/12</f>
        <v>39.166666666666664</v>
      </c>
      <c r="J83" s="29">
        <v>0</v>
      </c>
      <c r="K83" s="29">
        <v>0</v>
      </c>
      <c r="L83" s="28">
        <f t="shared" si="13"/>
        <v>85.916666666666657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36.950000000000003" customHeight="1" x14ac:dyDescent="0.3">
      <c r="A84" s="25">
        <v>83</v>
      </c>
      <c r="B84" s="26" t="s">
        <v>107</v>
      </c>
      <c r="C84" s="27" t="s">
        <v>13</v>
      </c>
      <c r="D84" s="27" t="s">
        <v>166</v>
      </c>
      <c r="E84" s="27" t="s">
        <v>136</v>
      </c>
      <c r="F84" s="28">
        <v>950</v>
      </c>
      <c r="G84" s="27">
        <f t="shared" si="10"/>
        <v>11400</v>
      </c>
      <c r="H84" s="28">
        <f t="shared" si="11"/>
        <v>79.166666666666671</v>
      </c>
      <c r="I84" s="28">
        <f t="shared" si="15"/>
        <v>39.166666666666664</v>
      </c>
      <c r="J84" s="29">
        <v>0</v>
      </c>
      <c r="K84" s="29">
        <v>0</v>
      </c>
      <c r="L84" s="28">
        <f t="shared" si="13"/>
        <v>118.33333333333334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36.950000000000003" customHeight="1" x14ac:dyDescent="0.3">
      <c r="A85" s="25">
        <v>84</v>
      </c>
      <c r="B85" s="26" t="s">
        <v>108</v>
      </c>
      <c r="C85" s="27" t="s">
        <v>5</v>
      </c>
      <c r="D85" s="27" t="s">
        <v>153</v>
      </c>
      <c r="E85" s="27" t="s">
        <v>162</v>
      </c>
      <c r="F85" s="28">
        <v>578</v>
      </c>
      <c r="G85" s="27">
        <f t="shared" si="10"/>
        <v>6936</v>
      </c>
      <c r="H85" s="28">
        <f t="shared" si="11"/>
        <v>48.166666666666664</v>
      </c>
      <c r="I85" s="28">
        <f t="shared" si="15"/>
        <v>39.166666666666664</v>
      </c>
      <c r="J85" s="29">
        <v>0</v>
      </c>
      <c r="K85" s="29">
        <v>0</v>
      </c>
      <c r="L85" s="28">
        <f t="shared" si="13"/>
        <v>87.333333333333329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36.950000000000003" customHeight="1" x14ac:dyDescent="0.3">
      <c r="A86" s="25">
        <v>85</v>
      </c>
      <c r="B86" s="26" t="s">
        <v>109</v>
      </c>
      <c r="C86" s="27" t="s">
        <v>13</v>
      </c>
      <c r="D86" s="27" t="s">
        <v>134</v>
      </c>
      <c r="E86" s="27" t="s">
        <v>158</v>
      </c>
      <c r="F86" s="28">
        <v>855</v>
      </c>
      <c r="G86" s="27">
        <f t="shared" si="10"/>
        <v>10260</v>
      </c>
      <c r="H86" s="28">
        <f t="shared" si="11"/>
        <v>71.25</v>
      </c>
      <c r="I86" s="28">
        <f t="shared" si="15"/>
        <v>39.166666666666664</v>
      </c>
      <c r="J86" s="29">
        <v>0</v>
      </c>
      <c r="K86" s="29">
        <v>0</v>
      </c>
      <c r="L86" s="28">
        <f t="shared" si="13"/>
        <v>110.41666666666666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36.950000000000003" customHeight="1" x14ac:dyDescent="0.3">
      <c r="A87" s="25">
        <v>86</v>
      </c>
      <c r="B87" s="26" t="s">
        <v>110</v>
      </c>
      <c r="C87" s="27" t="s">
        <v>13</v>
      </c>
      <c r="D87" s="27" t="s">
        <v>145</v>
      </c>
      <c r="E87" s="27" t="s">
        <v>156</v>
      </c>
      <c r="F87" s="28">
        <v>817</v>
      </c>
      <c r="G87" s="27">
        <f t="shared" si="10"/>
        <v>9804</v>
      </c>
      <c r="H87" s="28">
        <f t="shared" si="11"/>
        <v>68.083333333333329</v>
      </c>
      <c r="I87" s="28">
        <f t="shared" si="15"/>
        <v>39.166666666666664</v>
      </c>
      <c r="J87" s="29">
        <v>0</v>
      </c>
      <c r="K87" s="29">
        <v>0</v>
      </c>
      <c r="L87" s="28">
        <f t="shared" si="13"/>
        <v>107.25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36.950000000000003" customHeight="1" x14ac:dyDescent="0.3">
      <c r="A88" s="25">
        <v>87</v>
      </c>
      <c r="B88" s="26" t="s">
        <v>111</v>
      </c>
      <c r="C88" s="27" t="s">
        <v>5</v>
      </c>
      <c r="D88" s="27" t="s">
        <v>153</v>
      </c>
      <c r="E88" s="27" t="s">
        <v>167</v>
      </c>
      <c r="F88" s="28">
        <v>738</v>
      </c>
      <c r="G88" s="27">
        <f t="shared" si="10"/>
        <v>8856</v>
      </c>
      <c r="H88" s="28">
        <f t="shared" si="11"/>
        <v>61.5</v>
      </c>
      <c r="I88" s="28">
        <f t="shared" si="15"/>
        <v>39.166666666666664</v>
      </c>
      <c r="J88" s="29">
        <v>0</v>
      </c>
      <c r="K88" s="29">
        <v>0</v>
      </c>
      <c r="L88" s="28">
        <f t="shared" si="13"/>
        <v>100.66666666666666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36.950000000000003" customHeight="1" x14ac:dyDescent="0.3">
      <c r="A89" s="25">
        <v>88</v>
      </c>
      <c r="B89" s="26" t="s">
        <v>112</v>
      </c>
      <c r="C89" s="27" t="s">
        <v>5</v>
      </c>
      <c r="D89" s="27" t="s">
        <v>137</v>
      </c>
      <c r="E89" s="27" t="s">
        <v>138</v>
      </c>
      <c r="F89" s="28">
        <v>561</v>
      </c>
      <c r="G89" s="27">
        <f t="shared" si="10"/>
        <v>6732</v>
      </c>
      <c r="H89" s="28">
        <f t="shared" si="11"/>
        <v>46.75</v>
      </c>
      <c r="I89" s="28">
        <f t="shared" si="15"/>
        <v>39.166666666666664</v>
      </c>
      <c r="J89" s="29">
        <v>0</v>
      </c>
      <c r="K89" s="29">
        <v>0</v>
      </c>
      <c r="L89" s="28">
        <f t="shared" si="13"/>
        <v>85.916666666666657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36.950000000000003" customHeight="1" x14ac:dyDescent="0.3">
      <c r="A90" s="25">
        <v>89</v>
      </c>
      <c r="B90" s="26" t="s">
        <v>113</v>
      </c>
      <c r="C90" s="27" t="s">
        <v>13</v>
      </c>
      <c r="D90" s="27" t="s">
        <v>142</v>
      </c>
      <c r="E90" s="27" t="s">
        <v>143</v>
      </c>
      <c r="F90" s="28">
        <v>470</v>
      </c>
      <c r="G90" s="27">
        <f t="shared" si="10"/>
        <v>5640</v>
      </c>
      <c r="H90" s="28">
        <f t="shared" si="11"/>
        <v>39.166666666666664</v>
      </c>
      <c r="I90" s="28">
        <f t="shared" si="15"/>
        <v>39.166666666666664</v>
      </c>
      <c r="J90" s="29">
        <v>0</v>
      </c>
      <c r="K90" s="29">
        <v>0</v>
      </c>
      <c r="L90" s="28">
        <f t="shared" si="13"/>
        <v>78.333333333333329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36.950000000000003" customHeight="1" x14ac:dyDescent="0.3">
      <c r="A91" s="25">
        <v>90</v>
      </c>
      <c r="B91" s="26" t="s">
        <v>114</v>
      </c>
      <c r="C91" s="27" t="s">
        <v>13</v>
      </c>
      <c r="D91" s="27" t="s">
        <v>170</v>
      </c>
      <c r="E91" s="27" t="s">
        <v>149</v>
      </c>
      <c r="F91" s="28">
        <v>1900</v>
      </c>
      <c r="G91" s="27">
        <f t="shared" si="10"/>
        <v>22800</v>
      </c>
      <c r="H91" s="28">
        <f t="shared" si="11"/>
        <v>158.33333333333334</v>
      </c>
      <c r="I91" s="28">
        <f>470/12</f>
        <v>39.166666666666664</v>
      </c>
      <c r="J91" s="29">
        <v>0</v>
      </c>
      <c r="K91" s="29">
        <v>0</v>
      </c>
      <c r="L91" s="28">
        <f t="shared" si="13"/>
        <v>197.5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36.950000000000003" customHeight="1" x14ac:dyDescent="0.3">
      <c r="A92" s="25">
        <v>91</v>
      </c>
      <c r="B92" s="26" t="s">
        <v>115</v>
      </c>
      <c r="C92" s="27" t="s">
        <v>5</v>
      </c>
      <c r="D92" s="27" t="s">
        <v>150</v>
      </c>
      <c r="E92" s="27" t="s">
        <v>138</v>
      </c>
      <c r="F92" s="28">
        <v>561</v>
      </c>
      <c r="G92" s="27">
        <f t="shared" si="10"/>
        <v>6732</v>
      </c>
      <c r="H92" s="28">
        <f t="shared" si="11"/>
        <v>46.75</v>
      </c>
      <c r="I92" s="28">
        <f t="shared" ref="I92:I99" si="16">470/12</f>
        <v>39.166666666666664</v>
      </c>
      <c r="J92" s="29">
        <v>0</v>
      </c>
      <c r="K92" s="29">
        <v>0</v>
      </c>
      <c r="L92" s="28">
        <f t="shared" si="13"/>
        <v>85.916666666666657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36.950000000000003" customHeight="1" x14ac:dyDescent="0.3">
      <c r="A93" s="25">
        <v>92</v>
      </c>
      <c r="B93" s="26" t="s">
        <v>116</v>
      </c>
      <c r="C93" s="27" t="s">
        <v>5</v>
      </c>
      <c r="D93" s="27" t="s">
        <v>171</v>
      </c>
      <c r="E93" s="27" t="s">
        <v>138</v>
      </c>
      <c r="F93" s="28">
        <v>561</v>
      </c>
      <c r="G93" s="27">
        <f t="shared" si="10"/>
        <v>6732</v>
      </c>
      <c r="H93" s="28">
        <f t="shared" si="11"/>
        <v>46.75</v>
      </c>
      <c r="I93" s="28">
        <f t="shared" si="16"/>
        <v>39.166666666666664</v>
      </c>
      <c r="J93" s="29">
        <v>0</v>
      </c>
      <c r="K93" s="29">
        <v>0</v>
      </c>
      <c r="L93" s="28">
        <f t="shared" si="13"/>
        <v>85.916666666666657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36.950000000000003" customHeight="1" x14ac:dyDescent="0.3">
      <c r="A94" s="25">
        <v>93</v>
      </c>
      <c r="B94" s="26" t="s">
        <v>117</v>
      </c>
      <c r="C94" s="27" t="s">
        <v>13</v>
      </c>
      <c r="D94" s="27" t="s">
        <v>134</v>
      </c>
      <c r="E94" s="27" t="s">
        <v>141</v>
      </c>
      <c r="F94" s="28">
        <v>1500</v>
      </c>
      <c r="G94" s="27">
        <f t="shared" si="10"/>
        <v>18000</v>
      </c>
      <c r="H94" s="28">
        <f t="shared" si="11"/>
        <v>125</v>
      </c>
      <c r="I94" s="28">
        <f t="shared" si="16"/>
        <v>39.166666666666664</v>
      </c>
      <c r="J94" s="29">
        <v>0</v>
      </c>
      <c r="K94" s="29">
        <v>0</v>
      </c>
      <c r="L94" s="28">
        <f t="shared" si="13"/>
        <v>164.16666666666666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36.950000000000003" customHeight="1" x14ac:dyDescent="0.3">
      <c r="A95" s="25">
        <v>94</v>
      </c>
      <c r="B95" s="26" t="s">
        <v>118</v>
      </c>
      <c r="C95" s="27" t="s">
        <v>5</v>
      </c>
      <c r="D95" s="27" t="s">
        <v>153</v>
      </c>
      <c r="E95" s="27" t="s">
        <v>154</v>
      </c>
      <c r="F95" s="28">
        <v>596</v>
      </c>
      <c r="G95" s="27">
        <f t="shared" si="10"/>
        <v>7152</v>
      </c>
      <c r="H95" s="28">
        <f t="shared" si="11"/>
        <v>49.666666666666664</v>
      </c>
      <c r="I95" s="28">
        <f t="shared" si="16"/>
        <v>39.166666666666664</v>
      </c>
      <c r="J95" s="29">
        <v>0</v>
      </c>
      <c r="K95" s="29">
        <v>0</v>
      </c>
      <c r="L95" s="28">
        <f t="shared" si="13"/>
        <v>88.833333333333329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36.950000000000003" customHeight="1" x14ac:dyDescent="0.3">
      <c r="A96" s="25">
        <v>95</v>
      </c>
      <c r="B96" s="26" t="s">
        <v>119</v>
      </c>
      <c r="C96" s="27" t="s">
        <v>5</v>
      </c>
      <c r="D96" s="27" t="s">
        <v>137</v>
      </c>
      <c r="E96" s="27" t="s">
        <v>138</v>
      </c>
      <c r="F96" s="28">
        <v>561</v>
      </c>
      <c r="G96" s="27">
        <f t="shared" si="10"/>
        <v>6732</v>
      </c>
      <c r="H96" s="28">
        <f t="shared" si="11"/>
        <v>46.75</v>
      </c>
      <c r="I96" s="28">
        <f t="shared" si="16"/>
        <v>39.166666666666664</v>
      </c>
      <c r="J96" s="29">
        <v>0</v>
      </c>
      <c r="K96" s="29">
        <v>0</v>
      </c>
      <c r="L96" s="28">
        <f t="shared" si="13"/>
        <v>85.916666666666657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36.950000000000003" customHeight="1" x14ac:dyDescent="0.3">
      <c r="A97" s="25">
        <v>96</v>
      </c>
      <c r="B97" s="33" t="s">
        <v>192</v>
      </c>
      <c r="C97" s="27" t="s">
        <v>13</v>
      </c>
      <c r="D97" s="27" t="s">
        <v>134</v>
      </c>
      <c r="E97" s="27" t="s">
        <v>149</v>
      </c>
      <c r="F97" s="28">
        <v>1900</v>
      </c>
      <c r="G97" s="27">
        <f t="shared" si="10"/>
        <v>22800</v>
      </c>
      <c r="H97" s="28">
        <f t="shared" si="11"/>
        <v>158.33333333333334</v>
      </c>
      <c r="I97" s="28">
        <f t="shared" si="16"/>
        <v>39.166666666666664</v>
      </c>
      <c r="J97" s="29">
        <v>0</v>
      </c>
      <c r="K97" s="29">
        <v>0</v>
      </c>
      <c r="L97" s="28">
        <f t="shared" si="13"/>
        <v>197.5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36.950000000000003" customHeight="1" x14ac:dyDescent="0.3">
      <c r="A98" s="25">
        <v>97</v>
      </c>
      <c r="B98" s="26" t="s">
        <v>120</v>
      </c>
      <c r="C98" s="27" t="s">
        <v>5</v>
      </c>
      <c r="D98" s="27" t="s">
        <v>153</v>
      </c>
      <c r="E98" s="27" t="s">
        <v>161</v>
      </c>
      <c r="F98" s="28">
        <v>614</v>
      </c>
      <c r="G98" s="27">
        <f t="shared" si="10"/>
        <v>7368</v>
      </c>
      <c r="H98" s="28">
        <f t="shared" si="11"/>
        <v>51.166666666666664</v>
      </c>
      <c r="I98" s="28">
        <f t="shared" si="16"/>
        <v>39.166666666666664</v>
      </c>
      <c r="J98" s="29">
        <v>0</v>
      </c>
      <c r="K98" s="29">
        <v>0</v>
      </c>
      <c r="L98" s="28">
        <f t="shared" si="13"/>
        <v>90.333333333333329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36.950000000000003" customHeight="1" x14ac:dyDescent="0.3">
      <c r="A99" s="25">
        <v>98</v>
      </c>
      <c r="B99" s="26" t="s">
        <v>121</v>
      </c>
      <c r="C99" s="27" t="s">
        <v>13</v>
      </c>
      <c r="D99" s="27" t="s">
        <v>172</v>
      </c>
      <c r="E99" s="27" t="s">
        <v>135</v>
      </c>
      <c r="F99" s="28">
        <v>700</v>
      </c>
      <c r="G99" s="27">
        <f t="shared" si="10"/>
        <v>8400</v>
      </c>
      <c r="H99" s="28">
        <f t="shared" si="11"/>
        <v>58.333333333333336</v>
      </c>
      <c r="I99" s="28">
        <f t="shared" si="16"/>
        <v>39.166666666666664</v>
      </c>
      <c r="J99" s="29">
        <v>0</v>
      </c>
      <c r="K99" s="29">
        <v>0</v>
      </c>
      <c r="L99" s="28">
        <f t="shared" si="13"/>
        <v>97.5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36.950000000000003" customHeight="1" x14ac:dyDescent="0.3">
      <c r="A100" s="25">
        <v>99</v>
      </c>
      <c r="B100" s="33" t="s">
        <v>193</v>
      </c>
      <c r="C100" s="27" t="s">
        <v>13</v>
      </c>
      <c r="D100" s="27" t="s">
        <v>142</v>
      </c>
      <c r="E100" s="27" t="s">
        <v>143</v>
      </c>
      <c r="F100" s="28">
        <v>470</v>
      </c>
      <c r="G100" s="27">
        <f t="shared" si="10"/>
        <v>5640</v>
      </c>
      <c r="H100" s="28">
        <f t="shared" si="11"/>
        <v>39.166666666666664</v>
      </c>
      <c r="I100" s="28">
        <f>470/12</f>
        <v>39.166666666666664</v>
      </c>
      <c r="J100" s="29">
        <v>0</v>
      </c>
      <c r="K100" s="29">
        <v>0</v>
      </c>
      <c r="L100" s="28">
        <f t="shared" si="13"/>
        <v>78.333333333333329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36.950000000000003" customHeight="1" x14ac:dyDescent="0.3">
      <c r="A101" s="25">
        <v>100</v>
      </c>
      <c r="B101" s="26" t="s">
        <v>122</v>
      </c>
      <c r="C101" s="27" t="s">
        <v>5</v>
      </c>
      <c r="D101" s="27" t="s">
        <v>137</v>
      </c>
      <c r="E101" s="27" t="s">
        <v>138</v>
      </c>
      <c r="F101" s="28">
        <v>561</v>
      </c>
      <c r="G101" s="27">
        <f t="shared" si="10"/>
        <v>6732</v>
      </c>
      <c r="H101" s="28">
        <f t="shared" si="11"/>
        <v>46.75</v>
      </c>
      <c r="I101" s="28">
        <f t="shared" ref="I101:I112" si="17">470/12</f>
        <v>39.166666666666664</v>
      </c>
      <c r="J101" s="29">
        <v>0</v>
      </c>
      <c r="K101" s="29">
        <v>0</v>
      </c>
      <c r="L101" s="28">
        <f t="shared" si="13"/>
        <v>85.916666666666657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36.950000000000003" customHeight="1" x14ac:dyDescent="0.3">
      <c r="A102" s="25">
        <v>101</v>
      </c>
      <c r="B102" s="33" t="s">
        <v>194</v>
      </c>
      <c r="C102" s="27" t="s">
        <v>13</v>
      </c>
      <c r="D102" s="27" t="s">
        <v>145</v>
      </c>
      <c r="E102" s="27" t="s">
        <v>136</v>
      </c>
      <c r="F102" s="28">
        <v>950</v>
      </c>
      <c r="G102" s="27">
        <f t="shared" si="10"/>
        <v>11400</v>
      </c>
      <c r="H102" s="28">
        <f t="shared" si="11"/>
        <v>79.166666666666671</v>
      </c>
      <c r="I102" s="28">
        <f t="shared" si="17"/>
        <v>39.166666666666664</v>
      </c>
      <c r="J102" s="29">
        <v>0</v>
      </c>
      <c r="K102" s="29">
        <v>0</v>
      </c>
      <c r="L102" s="28">
        <f t="shared" si="13"/>
        <v>118.33333333333334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36.950000000000003" customHeight="1" x14ac:dyDescent="0.3">
      <c r="A103" s="25">
        <v>102</v>
      </c>
      <c r="B103" s="26" t="s">
        <v>123</v>
      </c>
      <c r="C103" s="27" t="s">
        <v>13</v>
      </c>
      <c r="D103" s="27" t="s">
        <v>159</v>
      </c>
      <c r="E103" s="27" t="s">
        <v>143</v>
      </c>
      <c r="F103" s="28">
        <v>527</v>
      </c>
      <c r="G103" s="27">
        <f t="shared" si="10"/>
        <v>6324</v>
      </c>
      <c r="H103" s="28">
        <f t="shared" si="11"/>
        <v>43.916666666666664</v>
      </c>
      <c r="I103" s="28">
        <f t="shared" si="17"/>
        <v>39.166666666666664</v>
      </c>
      <c r="J103" s="29">
        <v>0</v>
      </c>
      <c r="K103" s="29">
        <v>0</v>
      </c>
      <c r="L103" s="28">
        <f t="shared" si="13"/>
        <v>83.083333333333329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36.950000000000003" customHeight="1" x14ac:dyDescent="0.3">
      <c r="A104" s="25">
        <v>103</v>
      </c>
      <c r="B104" s="26" t="s">
        <v>124</v>
      </c>
      <c r="C104" s="27" t="s">
        <v>5</v>
      </c>
      <c r="D104" s="27" t="s">
        <v>153</v>
      </c>
      <c r="E104" s="27" t="s">
        <v>167</v>
      </c>
      <c r="F104" s="28">
        <v>738</v>
      </c>
      <c r="G104" s="27">
        <f t="shared" si="10"/>
        <v>8856</v>
      </c>
      <c r="H104" s="28">
        <f t="shared" si="11"/>
        <v>61.5</v>
      </c>
      <c r="I104" s="28">
        <f t="shared" si="17"/>
        <v>39.166666666666664</v>
      </c>
      <c r="J104" s="29">
        <v>0</v>
      </c>
      <c r="K104" s="29">
        <v>0</v>
      </c>
      <c r="L104" s="28">
        <f t="shared" si="13"/>
        <v>100.66666666666666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36.950000000000003" customHeight="1" x14ac:dyDescent="0.3">
      <c r="A105" s="25">
        <v>104</v>
      </c>
      <c r="B105" s="26" t="s">
        <v>125</v>
      </c>
      <c r="C105" s="27" t="s">
        <v>5</v>
      </c>
      <c r="D105" s="27" t="s">
        <v>137</v>
      </c>
      <c r="E105" s="27" t="s">
        <v>154</v>
      </c>
      <c r="F105" s="28">
        <v>596</v>
      </c>
      <c r="G105" s="27">
        <f t="shared" si="10"/>
        <v>7152</v>
      </c>
      <c r="H105" s="28">
        <f t="shared" si="11"/>
        <v>49.666666666666664</v>
      </c>
      <c r="I105" s="28">
        <f t="shared" si="17"/>
        <v>39.166666666666664</v>
      </c>
      <c r="J105" s="29">
        <v>0</v>
      </c>
      <c r="K105" s="29">
        <v>0</v>
      </c>
      <c r="L105" s="28">
        <f t="shared" si="13"/>
        <v>88.833333333333329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36.950000000000003" customHeight="1" x14ac:dyDescent="0.3">
      <c r="A106" s="25">
        <v>105</v>
      </c>
      <c r="B106" s="26" t="s">
        <v>126</v>
      </c>
      <c r="C106" s="27" t="s">
        <v>5</v>
      </c>
      <c r="D106" s="27" t="s">
        <v>173</v>
      </c>
      <c r="E106" s="27" t="s">
        <v>138</v>
      </c>
      <c r="F106" s="28">
        <v>561</v>
      </c>
      <c r="G106" s="27">
        <f t="shared" si="10"/>
        <v>6732</v>
      </c>
      <c r="H106" s="28">
        <f t="shared" si="11"/>
        <v>46.75</v>
      </c>
      <c r="I106" s="28">
        <f t="shared" si="17"/>
        <v>39.166666666666664</v>
      </c>
      <c r="J106" s="29">
        <v>0</v>
      </c>
      <c r="K106" s="29">
        <v>0</v>
      </c>
      <c r="L106" s="28">
        <f t="shared" si="13"/>
        <v>85.916666666666657</v>
      </c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36.950000000000003" customHeight="1" x14ac:dyDescent="0.3">
      <c r="A107" s="25">
        <v>106</v>
      </c>
      <c r="B107" s="26" t="s">
        <v>127</v>
      </c>
      <c r="C107" s="27" t="s">
        <v>13</v>
      </c>
      <c r="D107" s="27" t="s">
        <v>155</v>
      </c>
      <c r="E107" s="27" t="s">
        <v>135</v>
      </c>
      <c r="F107" s="28">
        <v>695</v>
      </c>
      <c r="G107" s="27">
        <f t="shared" si="10"/>
        <v>8340</v>
      </c>
      <c r="H107" s="28">
        <f t="shared" si="11"/>
        <v>57.916666666666664</v>
      </c>
      <c r="I107" s="28">
        <f t="shared" si="17"/>
        <v>39.166666666666664</v>
      </c>
      <c r="J107" s="29">
        <v>0</v>
      </c>
      <c r="K107" s="29">
        <v>0</v>
      </c>
      <c r="L107" s="28">
        <f t="shared" si="13"/>
        <v>97.083333333333329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36.950000000000003" customHeight="1" x14ac:dyDescent="0.3">
      <c r="A108" s="25">
        <v>107</v>
      </c>
      <c r="B108" s="26" t="s">
        <v>128</v>
      </c>
      <c r="C108" s="27" t="s">
        <v>5</v>
      </c>
      <c r="D108" s="27" t="s">
        <v>137</v>
      </c>
      <c r="E108" s="27" t="s">
        <v>138</v>
      </c>
      <c r="F108" s="28">
        <v>561</v>
      </c>
      <c r="G108" s="27">
        <f t="shared" si="10"/>
        <v>6732</v>
      </c>
      <c r="H108" s="28">
        <f t="shared" si="11"/>
        <v>46.75</v>
      </c>
      <c r="I108" s="28">
        <f t="shared" si="17"/>
        <v>39.166666666666664</v>
      </c>
      <c r="J108" s="29">
        <v>0</v>
      </c>
      <c r="K108" s="29">
        <v>0</v>
      </c>
      <c r="L108" s="28">
        <f t="shared" si="13"/>
        <v>85.916666666666657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36.950000000000003" customHeight="1" x14ac:dyDescent="0.3">
      <c r="A109" s="25">
        <v>108</v>
      </c>
      <c r="B109" s="26" t="s">
        <v>129</v>
      </c>
      <c r="C109" s="27" t="s">
        <v>5</v>
      </c>
      <c r="D109" s="27" t="s">
        <v>137</v>
      </c>
      <c r="E109" s="27" t="s">
        <v>138</v>
      </c>
      <c r="F109" s="28">
        <v>561</v>
      </c>
      <c r="G109" s="27">
        <f t="shared" si="10"/>
        <v>6732</v>
      </c>
      <c r="H109" s="28">
        <f t="shared" si="11"/>
        <v>46.75</v>
      </c>
      <c r="I109" s="28">
        <f t="shared" si="17"/>
        <v>39.166666666666664</v>
      </c>
      <c r="J109" s="29">
        <v>0</v>
      </c>
      <c r="K109" s="29">
        <v>0</v>
      </c>
      <c r="L109" s="28">
        <f t="shared" si="13"/>
        <v>85.916666666666657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36.950000000000003" customHeight="1" x14ac:dyDescent="0.3">
      <c r="A110" s="25">
        <v>109</v>
      </c>
      <c r="B110" s="26" t="s">
        <v>130</v>
      </c>
      <c r="C110" s="27" t="s">
        <v>5</v>
      </c>
      <c r="D110" s="27" t="s">
        <v>153</v>
      </c>
      <c r="E110" s="27" t="s">
        <v>161</v>
      </c>
      <c r="F110" s="28">
        <v>614</v>
      </c>
      <c r="G110" s="27">
        <f t="shared" si="10"/>
        <v>7368</v>
      </c>
      <c r="H110" s="28">
        <f t="shared" si="11"/>
        <v>51.166666666666664</v>
      </c>
      <c r="I110" s="28">
        <f t="shared" si="17"/>
        <v>39.166666666666664</v>
      </c>
      <c r="J110" s="29">
        <v>0</v>
      </c>
      <c r="K110" s="29">
        <v>0</v>
      </c>
      <c r="L110" s="28">
        <f t="shared" si="13"/>
        <v>90.333333333333329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36.950000000000003" customHeight="1" x14ac:dyDescent="0.3">
      <c r="A111" s="25">
        <v>110</v>
      </c>
      <c r="B111" s="26" t="s">
        <v>131</v>
      </c>
      <c r="C111" s="27" t="s">
        <v>5</v>
      </c>
      <c r="D111" s="27" t="s">
        <v>153</v>
      </c>
      <c r="E111" s="27" t="s">
        <v>140</v>
      </c>
      <c r="F111" s="28">
        <v>773</v>
      </c>
      <c r="G111" s="27">
        <f t="shared" si="10"/>
        <v>9276</v>
      </c>
      <c r="H111" s="28">
        <f t="shared" si="11"/>
        <v>64.416666666666671</v>
      </c>
      <c r="I111" s="28">
        <f t="shared" si="17"/>
        <v>39.166666666666664</v>
      </c>
      <c r="J111" s="29">
        <v>0</v>
      </c>
      <c r="K111" s="29">
        <v>0</v>
      </c>
      <c r="L111" s="28">
        <f t="shared" si="13"/>
        <v>103.58333333333334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36.950000000000003" customHeight="1" x14ac:dyDescent="0.3">
      <c r="A112" s="25">
        <v>111</v>
      </c>
      <c r="B112" s="26" t="s">
        <v>180</v>
      </c>
      <c r="C112" s="27" t="s">
        <v>13</v>
      </c>
      <c r="D112" s="27" t="s">
        <v>151</v>
      </c>
      <c r="E112" s="27" t="s">
        <v>149</v>
      </c>
      <c r="F112" s="28">
        <f>1900</f>
        <v>1900</v>
      </c>
      <c r="G112" s="27">
        <f t="shared" si="10"/>
        <v>22800</v>
      </c>
      <c r="H112" s="28">
        <f t="shared" si="11"/>
        <v>158.33333333333334</v>
      </c>
      <c r="I112" s="28">
        <f t="shared" si="17"/>
        <v>39.166666666666664</v>
      </c>
      <c r="J112" s="29">
        <v>0</v>
      </c>
      <c r="K112" s="29">
        <v>0</v>
      </c>
      <c r="L112" s="28">
        <f t="shared" si="13"/>
        <v>197.5</v>
      </c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36.950000000000003" customHeight="1" x14ac:dyDescent="0.3">
      <c r="A113" s="25">
        <v>112</v>
      </c>
      <c r="B113" s="26" t="s">
        <v>67</v>
      </c>
      <c r="C113" s="27" t="s">
        <v>13</v>
      </c>
      <c r="D113" s="27" t="s">
        <v>159</v>
      </c>
      <c r="E113" s="27" t="s">
        <v>136</v>
      </c>
      <c r="F113" s="28">
        <v>950</v>
      </c>
      <c r="G113" s="27">
        <f t="shared" si="10"/>
        <v>11400</v>
      </c>
      <c r="H113" s="28">
        <f t="shared" si="11"/>
        <v>79.166666666666671</v>
      </c>
      <c r="I113" s="28">
        <f>470/12</f>
        <v>39.166666666666664</v>
      </c>
      <c r="J113" s="29">
        <v>0</v>
      </c>
      <c r="K113" s="29">
        <v>0</v>
      </c>
      <c r="L113" s="28">
        <f t="shared" si="13"/>
        <v>118.33333333333334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36.950000000000003" customHeight="1" x14ac:dyDescent="0.3">
      <c r="A114" s="25">
        <v>113</v>
      </c>
      <c r="B114" s="32" t="s">
        <v>132</v>
      </c>
      <c r="C114" s="27" t="s">
        <v>13</v>
      </c>
      <c r="D114" s="27" t="s">
        <v>159</v>
      </c>
      <c r="E114" s="27" t="s">
        <v>165</v>
      </c>
      <c r="F114" s="28">
        <v>650</v>
      </c>
      <c r="G114" s="27">
        <f t="shared" si="10"/>
        <v>7800</v>
      </c>
      <c r="H114" s="28">
        <f t="shared" si="11"/>
        <v>54.166666666666664</v>
      </c>
      <c r="I114" s="28">
        <f t="shared" ref="I114" si="18">470/12</f>
        <v>39.166666666666664</v>
      </c>
      <c r="J114" s="29">
        <v>0</v>
      </c>
      <c r="K114" s="29">
        <v>0</v>
      </c>
      <c r="L114" s="28">
        <f t="shared" si="13"/>
        <v>93.333333333333329</v>
      </c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.75" customHeight="1" x14ac:dyDescent="0.25">
      <c r="A115" s="16"/>
      <c r="B115" s="20"/>
      <c r="C115" s="16"/>
      <c r="D115" s="16"/>
      <c r="E115" s="16"/>
      <c r="F115" s="16"/>
      <c r="G115" s="16"/>
      <c r="H115" s="16"/>
      <c r="I115" s="16"/>
      <c r="J115" s="18"/>
      <c r="K115" s="18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.75" customHeight="1" x14ac:dyDescent="0.25">
      <c r="A116" s="16"/>
      <c r="B116" s="20"/>
      <c r="C116" s="16"/>
      <c r="D116" s="16"/>
      <c r="E116" s="16"/>
      <c r="F116" s="16"/>
      <c r="G116" s="16"/>
      <c r="H116" s="16"/>
      <c r="I116" s="16"/>
      <c r="J116" s="18"/>
      <c r="K116" s="18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25">
      <c r="A117" s="16"/>
      <c r="B117" s="20"/>
      <c r="C117" s="16"/>
      <c r="D117" s="16"/>
      <c r="E117" s="16"/>
      <c r="F117" s="16"/>
      <c r="G117" s="16"/>
      <c r="H117" s="16"/>
      <c r="I117" s="16"/>
      <c r="J117" s="18"/>
      <c r="K117" s="18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25">
      <c r="A118" s="16"/>
      <c r="B118" s="17"/>
      <c r="C118" s="16"/>
      <c r="D118" s="16"/>
      <c r="E118" s="16"/>
      <c r="F118" s="16"/>
      <c r="G118" s="16"/>
      <c r="H118" s="16"/>
      <c r="I118" s="16"/>
      <c r="J118" s="18"/>
      <c r="K118" s="18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25">
      <c r="A119" s="16"/>
      <c r="B119" s="20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5">
      <c r="A120" s="16"/>
      <c r="B120" s="20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5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5">
      <c r="A122" s="16"/>
      <c r="B122" s="20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5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5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5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5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5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5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5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5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5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5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5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5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5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5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5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5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5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5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5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5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5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5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5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5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5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5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5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5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5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5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5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5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5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5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5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5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5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5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5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5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5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5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5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5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5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5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5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5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5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5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5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5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5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5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5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5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5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5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5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5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5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5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5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5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5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5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5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5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5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5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5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5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5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5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5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5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5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5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5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5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5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5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5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5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5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5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5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5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5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5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5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5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5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5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5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5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5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5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5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5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5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25">
      <c r="A992" s="16"/>
      <c r="B992" s="20"/>
      <c r="C992" s="16"/>
      <c r="D992" s="16"/>
      <c r="E992" s="16"/>
      <c r="F992" s="16"/>
      <c r="G992" s="16"/>
      <c r="H992" s="16"/>
      <c r="I992" s="16"/>
      <c r="J992" s="18"/>
      <c r="K992" s="18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25">
      <c r="A993" s="16"/>
      <c r="B993" s="20"/>
      <c r="C993" s="16"/>
      <c r="D993" s="16"/>
      <c r="E993" s="16"/>
      <c r="F993" s="16"/>
      <c r="G993" s="16"/>
      <c r="H993" s="16"/>
      <c r="I993" s="16"/>
      <c r="J993" s="18"/>
      <c r="K993" s="18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  <row r="994" spans="1:24" ht="15.75" customHeight="1" x14ac:dyDescent="0.25">
      <c r="A994" s="16"/>
      <c r="B994" s="20"/>
      <c r="C994" s="16"/>
      <c r="D994" s="16"/>
      <c r="E994" s="16"/>
      <c r="F994" s="16"/>
      <c r="G994" s="16"/>
      <c r="H994" s="16"/>
      <c r="I994" s="16"/>
      <c r="J994" s="18"/>
      <c r="K994" s="18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</row>
  </sheetData>
  <phoneticPr fontId="7" type="noConversion"/>
  <pageMargins left="0.7" right="0.7" top="0.75" bottom="0.75" header="0" footer="0"/>
  <pageSetup scale="29" orientation="portrait" r:id="rId1"/>
  <rowBreaks count="2" manualBreakCount="2">
    <brk id="10" max="16383" man="1"/>
    <brk id="76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opLeftCell="B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45808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1"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Rocio</cp:lastModifiedBy>
  <cp:lastPrinted>2025-01-10T17:30:07Z</cp:lastPrinted>
  <dcterms:created xsi:type="dcterms:W3CDTF">2011-04-19T14:26:13Z</dcterms:created>
  <dcterms:modified xsi:type="dcterms:W3CDTF">2025-06-03T15:38:22Z</dcterms:modified>
</cp:coreProperties>
</file>